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5" yWindow="65431" windowWidth="11490" windowHeight="10215" activeTab="6"/>
  </bookViews>
  <sheets>
    <sheet name="BSC-stand" sheetId="1" r:id="rId1"/>
    <sheet name="wedstrijd 1" sheetId="2" r:id="rId2"/>
    <sheet name="wedstrijd 2" sheetId="3" r:id="rId3"/>
    <sheet name="wedstrijd 3" sheetId="4" r:id="rId4"/>
    <sheet name="wedstrijd 4" sheetId="5" r:id="rId5"/>
    <sheet name="wedstrijd 5" sheetId="6" r:id="rId6"/>
    <sheet name="finale" sheetId="7" r:id="rId7"/>
    <sheet name="Zilveren Haak" sheetId="8" r:id="rId8"/>
    <sheet name="Puntenklassement" sheetId="9" r:id="rId9"/>
  </sheets>
  <definedNames/>
  <calcPr fullCalcOnLoad="1"/>
</workbook>
</file>

<file path=xl/sharedStrings.xml><?xml version="1.0" encoding="utf-8"?>
<sst xmlns="http://schemas.openxmlformats.org/spreadsheetml/2006/main" count="641" uniqueCount="144">
  <si>
    <t>uitslag op:</t>
  </si>
  <si>
    <t>naam</t>
  </si>
  <si>
    <t>100gram</t>
  </si>
  <si>
    <t>125gram</t>
  </si>
  <si>
    <t>150gram</t>
  </si>
  <si>
    <t>175gram</t>
  </si>
  <si>
    <t>gemiddelde</t>
  </si>
  <si>
    <t>finale</t>
  </si>
  <si>
    <t>einduitslag</t>
  </si>
  <si>
    <t>A</t>
  </si>
  <si>
    <t>boven 200m</t>
  </si>
  <si>
    <t>B</t>
  </si>
  <si>
    <t>160m tot 200m</t>
  </si>
  <si>
    <t>C</t>
  </si>
  <si>
    <t>onder 160m</t>
  </si>
  <si>
    <t>worp 1</t>
  </si>
  <si>
    <t>worp 2</t>
  </si>
  <si>
    <t>worp 3</t>
  </si>
  <si>
    <t>worp 4</t>
  </si>
  <si>
    <t>worp 5</t>
  </si>
  <si>
    <t>worp 6</t>
  </si>
  <si>
    <t>worp 7</t>
  </si>
  <si>
    <t>worp 8</t>
  </si>
  <si>
    <t>categorie</t>
  </si>
  <si>
    <t>nr</t>
  </si>
  <si>
    <t>gew</t>
  </si>
  <si>
    <t>meters</t>
  </si>
  <si>
    <t>TOTALE AFSTAND:</t>
  </si>
  <si>
    <t>uitslag</t>
  </si>
  <si>
    <t xml:space="preserve">TOTAAL: </t>
  </si>
  <si>
    <t>min slechtste resultaat</t>
  </si>
  <si>
    <t>Totaal</t>
  </si>
  <si>
    <t>NAAM</t>
  </si>
  <si>
    <t>worp 9</t>
  </si>
  <si>
    <t>beste afstand</t>
  </si>
  <si>
    <t>Bernard Verbruggen</t>
  </si>
  <si>
    <t>Ernst Mulder</t>
  </si>
  <si>
    <t>Defernez Raphael</t>
  </si>
  <si>
    <t>alle anderen</t>
  </si>
  <si>
    <t>A-N</t>
  </si>
  <si>
    <t>B-N</t>
  </si>
  <si>
    <t>Stand BSC-kampioenschap 2015</t>
  </si>
  <si>
    <t>BSC Kampioenschap wedstrijd 1 te Zwijndrecht</t>
  </si>
  <si>
    <t>BSC Kampioenschap wedstrijd 2 te Zwijndrecht</t>
  </si>
  <si>
    <t>BSC Kampioenschap wedstrijd 3 te Zwijndrecht</t>
  </si>
  <si>
    <t>16 mei 2015</t>
  </si>
  <si>
    <t>BSC Kampioenschap wedstrijd 4 te Zwijndrecht</t>
  </si>
  <si>
    <t>BSC Kampioenschap wedstrijd 5 te Zwijndrecht</t>
  </si>
  <si>
    <t>30/08/2015</t>
  </si>
  <si>
    <t>Kampioenschap BSC : finale 2015</t>
  </si>
  <si>
    <t>10/10/2015</t>
  </si>
  <si>
    <t>Belgische Surfcasting Club vzw Puntenklassement 2015</t>
  </si>
  <si>
    <t>Belgische Surfcasting Club vzw klassement 2015 Zilveren Haak Zeehengelsportmagazine</t>
  </si>
  <si>
    <t>worp 10</t>
  </si>
  <si>
    <t>Walter De Cock</t>
  </si>
  <si>
    <t>André Poidevin</t>
  </si>
  <si>
    <t>Erik Opdebeeck</t>
  </si>
  <si>
    <t>Ruud Beuder</t>
  </si>
  <si>
    <t>Rob Rosman</t>
  </si>
  <si>
    <t>Ludwig Goddaert</t>
  </si>
  <si>
    <t>Werner Pauwels</t>
  </si>
  <si>
    <t>Jan Anthonissen</t>
  </si>
  <si>
    <t>Franky Savat</t>
  </si>
  <si>
    <t>Hermans Bursens</t>
  </si>
  <si>
    <t>De Vycnk Danny</t>
  </si>
  <si>
    <t>Peter Mijerink</t>
  </si>
  <si>
    <t>Franky De Dobbelaere</t>
  </si>
  <si>
    <t>Martijn Sinterniklaas</t>
  </si>
  <si>
    <t>Erik Goyvaerts</t>
  </si>
  <si>
    <t>François Lefebure</t>
  </si>
  <si>
    <t>Peter Meijerink</t>
  </si>
  <si>
    <t>Herman Bursens</t>
  </si>
  <si>
    <t>wind 3 Bft; eerst lichte regen daarna droog ; 9 graden</t>
  </si>
  <si>
    <t>SV</t>
  </si>
  <si>
    <t>V</t>
  </si>
  <si>
    <t>V = Veteraan ; SV = Super Veteraan</t>
  </si>
  <si>
    <t>Savat Franky</t>
  </si>
  <si>
    <t>Rosman Rob</t>
  </si>
  <si>
    <t>Opdebeeck Erik</t>
  </si>
  <si>
    <t>De Nys Roger</t>
  </si>
  <si>
    <t>Goyvaerts Erik</t>
  </si>
  <si>
    <t>Sinterniklaas Martin</t>
  </si>
  <si>
    <t>Vandeberg Jack</t>
  </si>
  <si>
    <t>Meijerink Peter</t>
  </si>
  <si>
    <t>Van Cauwenberghe Kris</t>
  </si>
  <si>
    <t>Lefebure Francois</t>
  </si>
  <si>
    <t>De Cock Walter</t>
  </si>
  <si>
    <t>Lasseel Rafael</t>
  </si>
  <si>
    <t>Anthonissen Jan</t>
  </si>
  <si>
    <t>Verbruggen Bernard</t>
  </si>
  <si>
    <t>De Beuckelaar Guy</t>
  </si>
  <si>
    <t>Goddaert Ludwig</t>
  </si>
  <si>
    <t>De Vynck Danny</t>
  </si>
  <si>
    <t>Poidevin André</t>
  </si>
  <si>
    <t>Van Bulck Steve</t>
  </si>
  <si>
    <t>Beunder Ruud</t>
  </si>
  <si>
    <t>Peeters Erik</t>
  </si>
  <si>
    <t>Bursens Herman</t>
  </si>
  <si>
    <t>De Beuckelaer Guy</t>
  </si>
  <si>
    <t>2-3 Bft ; regenachtig ; variabele windrichting ; 14 graden</t>
  </si>
  <si>
    <t>De Dobbelaere Franky</t>
  </si>
  <si>
    <t>Campion Martine</t>
  </si>
  <si>
    <t>Legrand Michel</t>
  </si>
  <si>
    <t>Mulder Ernst</t>
  </si>
  <si>
    <t>Legrand Sylvie</t>
  </si>
  <si>
    <t>Campion Alain</t>
  </si>
  <si>
    <t>Defernez Ralph</t>
  </si>
  <si>
    <t>Johnstone Graham</t>
  </si>
  <si>
    <t>Van de Berg Jack</t>
  </si>
  <si>
    <t>Folcke Olivier</t>
  </si>
  <si>
    <t>regenachtig ; 12 graden en 3 bft van ZW naar N-NW</t>
  </si>
  <si>
    <t xml:space="preserve">beste </t>
  </si>
  <si>
    <t>afstand</t>
  </si>
  <si>
    <t>Martin Sinterniklaas</t>
  </si>
  <si>
    <t>Graham Johnstone</t>
  </si>
  <si>
    <t>Kris Van Cauwenberghe</t>
  </si>
  <si>
    <t xml:space="preserve">Herman Bursens </t>
  </si>
  <si>
    <t>Steve Van Bulck</t>
  </si>
  <si>
    <t>Rafael Lasseel</t>
  </si>
  <si>
    <t>Danny De Vynck</t>
  </si>
  <si>
    <t>Ruud Beunder</t>
  </si>
  <si>
    <t>Erik Peeters</t>
  </si>
  <si>
    <t>Jack Vandeberg</t>
  </si>
  <si>
    <t>Hans Chiggiato</t>
  </si>
  <si>
    <t>Franco Abruzzese</t>
  </si>
  <si>
    <t>Reusens Ludo</t>
  </si>
  <si>
    <t>veranderlijke wind 2-3 ZW &lt;-&gt; NNW ; 19 graden ; droog maar bewolkt</t>
  </si>
  <si>
    <t>20/06/2015</t>
  </si>
  <si>
    <t>C-N</t>
  </si>
  <si>
    <t>Franco Abbruzzese</t>
  </si>
  <si>
    <t>Campion Martine (F)</t>
  </si>
  <si>
    <t xml:space="preserve">De Cock Walter </t>
  </si>
  <si>
    <t>Chiggiato Hans</t>
  </si>
  <si>
    <t>Reussens Ludo</t>
  </si>
  <si>
    <t>34-37 graden ; bijna geen wind 1-2 uit veranderlijke richtingen</t>
  </si>
  <si>
    <t>Abbruzzese Franco</t>
  </si>
  <si>
    <t>Van Bulck Steven</t>
  </si>
  <si>
    <t>Abbruzzese franco</t>
  </si>
  <si>
    <t>Devijnck Danny</t>
  </si>
  <si>
    <t>Johnston Graham</t>
  </si>
  <si>
    <t>Hoogste gemiddelde finale : Franky Savat 211,23m</t>
  </si>
  <si>
    <t>10-13 graden ; N-NO 2-3 Bft</t>
  </si>
  <si>
    <t>beste</t>
  </si>
  <si>
    <t>Dichtste bij de middellijn : Guy De Beuckelaer - 17cm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</si>
</sst>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dd/mm/yyyy"/>
    <numFmt numFmtId="174" formatCode="dd\-mmm\-yy"/>
    <numFmt numFmtId="175" formatCode="#,##0.00\ _€"/>
    <numFmt numFmtId="176" formatCode="[$-813]dddd\ d\ mmmm\ yyyy"/>
    <numFmt numFmtId="177" formatCode="[$-813]dd\-mmm\-yy;@"/>
    <numFmt numFmtId="178" formatCode="[$-813]d\ mmmm\ yyyy;@"/>
    <numFmt numFmtId="179" formatCode="[$-813]dddd\ d\ mmmm\ yyyy;@"/>
  </numFmts>
  <fonts count="51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/>
      <right style="thick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/>
      <bottom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2" fontId="0" fillId="0" borderId="11" xfId="0" applyNumberFormat="1" applyBorder="1" applyAlignment="1">
      <alignment/>
    </xf>
    <xf numFmtId="2" fontId="0" fillId="0" borderId="0" xfId="0" applyNumberFormat="1" applyAlignment="1">
      <alignment horizontal="right"/>
    </xf>
    <xf numFmtId="0" fontId="2" fillId="0" borderId="0" xfId="0" applyFont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17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4" xfId="0" applyNumberFormat="1" applyFont="1" applyBorder="1" applyAlignment="1" quotePrefix="1">
      <alignment horizontal="center"/>
    </xf>
    <xf numFmtId="0" fontId="0" fillId="33" borderId="23" xfId="0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1" fontId="6" fillId="0" borderId="15" xfId="0" applyNumberFormat="1" applyFont="1" applyBorder="1" applyAlignment="1" quotePrefix="1">
      <alignment horizontal="center"/>
    </xf>
    <xf numFmtId="2" fontId="1" fillId="0" borderId="25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 quotePrefix="1">
      <alignment horizontal="center"/>
    </xf>
    <xf numFmtId="2" fontId="1" fillId="33" borderId="24" xfId="0" applyNumberFormat="1" applyFont="1" applyFill="1" applyBorder="1" applyAlignment="1" quotePrefix="1">
      <alignment horizontal="center"/>
    </xf>
    <xf numFmtId="0" fontId="0" fillId="33" borderId="26" xfId="0" applyFill="1" applyBorder="1" applyAlignment="1">
      <alignment horizontal="center"/>
    </xf>
    <xf numFmtId="0" fontId="0" fillId="33" borderId="26" xfId="0" applyFont="1" applyFill="1" applyBorder="1" applyAlignment="1">
      <alignment/>
    </xf>
    <xf numFmtId="1" fontId="6" fillId="33" borderId="27" xfId="0" applyNumberFormat="1" applyFont="1" applyFill="1" applyBorder="1" applyAlignment="1">
      <alignment horizontal="center"/>
    </xf>
    <xf numFmtId="2" fontId="1" fillId="33" borderId="28" xfId="0" applyNumberFormat="1" applyFont="1" applyFill="1" applyBorder="1" applyAlignment="1">
      <alignment horizontal="center"/>
    </xf>
    <xf numFmtId="2" fontId="0" fillId="33" borderId="24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0" fillId="0" borderId="29" xfId="0" applyNumberFormat="1" applyBorder="1" applyAlignment="1">
      <alignment horizontal="center"/>
    </xf>
    <xf numFmtId="2" fontId="1" fillId="0" borderId="23" xfId="0" applyNumberFormat="1" applyFont="1" applyBorder="1" applyAlignment="1" quotePrefix="1">
      <alignment horizontal="center"/>
    </xf>
    <xf numFmtId="2" fontId="1" fillId="33" borderId="23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33" borderId="2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33" borderId="0" xfId="0" applyFont="1" applyFill="1" applyBorder="1" applyAlignment="1">
      <alignment/>
    </xf>
    <xf numFmtId="1" fontId="1" fillId="0" borderId="31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 quotePrefix="1">
      <alignment horizontal="center"/>
    </xf>
    <xf numFmtId="14" fontId="0" fillId="0" borderId="0" xfId="0" applyNumberFormat="1" applyAlignment="1">
      <alignment horizontal="center"/>
    </xf>
    <xf numFmtId="0" fontId="11" fillId="0" borderId="0" xfId="0" applyFont="1" applyAlignment="1">
      <alignment horizontal="left"/>
    </xf>
    <xf numFmtId="15" fontId="12" fillId="0" borderId="0" xfId="0" applyNumberFormat="1" applyFont="1" applyAlignment="1" quotePrefix="1">
      <alignment horizontal="left"/>
    </xf>
    <xf numFmtId="16" fontId="0" fillId="0" borderId="0" xfId="0" applyNumberFormat="1" applyAlignment="1">
      <alignment horizontal="left"/>
    </xf>
    <xf numFmtId="177" fontId="0" fillId="0" borderId="0" xfId="0" applyNumberFormat="1" applyAlignment="1">
      <alignment horizontal="left"/>
    </xf>
    <xf numFmtId="178" fontId="0" fillId="0" borderId="0" xfId="0" applyNumberFormat="1" applyAlignment="1" quotePrefix="1">
      <alignment horizontal="left"/>
    </xf>
    <xf numFmtId="0" fontId="0" fillId="0" borderId="15" xfId="0" applyFont="1" applyBorder="1" applyAlignment="1">
      <alignment/>
    </xf>
    <xf numFmtId="0" fontId="0" fillId="0" borderId="12" xfId="0" applyBorder="1" applyAlignment="1">
      <alignment/>
    </xf>
    <xf numFmtId="16" fontId="0" fillId="0" borderId="0" xfId="0" applyNumberFormat="1" applyAlignment="1">
      <alignment/>
    </xf>
    <xf numFmtId="0" fontId="0" fillId="0" borderId="32" xfId="0" applyFont="1" applyBorder="1" applyAlignment="1">
      <alignment/>
    </xf>
    <xf numFmtId="179" fontId="0" fillId="0" borderId="0" xfId="0" applyNumberFormat="1" applyAlignment="1">
      <alignment horizontal="left"/>
    </xf>
    <xf numFmtId="179" fontId="0" fillId="0" borderId="0" xfId="0" applyNumberFormat="1" applyAlignment="1" quotePrefix="1">
      <alignment horizontal="left"/>
    </xf>
    <xf numFmtId="0" fontId="0" fillId="0" borderId="15" xfId="0" applyFont="1" applyFill="1" applyBorder="1" applyAlignment="1">
      <alignment/>
    </xf>
    <xf numFmtId="172" fontId="0" fillId="0" borderId="0" xfId="0" applyNumberForma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1076325</xdr:colOff>
      <xdr:row>3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76325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276225</xdr:colOff>
      <xdr:row>3</xdr:row>
      <xdr:rowOff>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1076325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3</xdr:col>
      <xdr:colOff>47625</xdr:colOff>
      <xdr:row>7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1076325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19</xdr:col>
      <xdr:colOff>9525</xdr:colOff>
      <xdr:row>7</xdr:row>
      <xdr:rowOff>9525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0"/>
          <a:ext cx="95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276225</xdr:colOff>
      <xdr:row>0</xdr:row>
      <xdr:rowOff>0</xdr:rowOff>
    </xdr:from>
    <xdr:to>
      <xdr:col>20</xdr:col>
      <xdr:colOff>485775</xdr:colOff>
      <xdr:row>6</xdr:row>
      <xdr:rowOff>142875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0"/>
          <a:ext cx="106680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3</xdr:col>
      <xdr:colOff>47625</xdr:colOff>
      <xdr:row>7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1076325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19</xdr:col>
      <xdr:colOff>9525</xdr:colOff>
      <xdr:row>7</xdr:row>
      <xdr:rowOff>9525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0"/>
          <a:ext cx="95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20</xdr:col>
      <xdr:colOff>447675</xdr:colOff>
      <xdr:row>6</xdr:row>
      <xdr:rowOff>152400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1076325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1314450</xdr:colOff>
      <xdr:row>6</xdr:row>
      <xdr:rowOff>38100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971550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9525</xdr:colOff>
      <xdr:row>6</xdr:row>
      <xdr:rowOff>47625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0"/>
          <a:ext cx="95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0</xdr:row>
      <xdr:rowOff>19050</xdr:rowOff>
    </xdr:from>
    <xdr:to>
      <xdr:col>23</xdr:col>
      <xdr:colOff>57150</xdr:colOff>
      <xdr:row>6</xdr:row>
      <xdr:rowOff>38100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9050"/>
          <a:ext cx="971550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0</xdr:row>
      <xdr:rowOff>0</xdr:rowOff>
    </xdr:from>
    <xdr:to>
      <xdr:col>23</xdr:col>
      <xdr:colOff>9525</xdr:colOff>
      <xdr:row>6</xdr:row>
      <xdr:rowOff>104775</xdr:rowOff>
    </xdr:to>
    <xdr:pic>
      <xdr:nvPicPr>
        <xdr:cNvPr id="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0"/>
          <a:ext cx="95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0</xdr:rowOff>
    </xdr:from>
    <xdr:to>
      <xdr:col>2</xdr:col>
      <xdr:colOff>1019175</xdr:colOff>
      <xdr:row>6</xdr:row>
      <xdr:rowOff>28575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107632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22</xdr:col>
      <xdr:colOff>352425</xdr:colOff>
      <xdr:row>0</xdr:row>
      <xdr:rowOff>28575</xdr:rowOff>
    </xdr:from>
    <xdr:to>
      <xdr:col>26</xdr:col>
      <xdr:colOff>114300</xdr:colOff>
      <xdr:row>6</xdr:row>
      <xdr:rowOff>85725</xdr:rowOff>
    </xdr:to>
    <xdr:pic>
      <xdr:nvPicPr>
        <xdr:cNvPr id="3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28575"/>
          <a:ext cx="11049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0</xdr:rowOff>
    </xdr:from>
    <xdr:to>
      <xdr:col>19</xdr:col>
      <xdr:colOff>9525</xdr:colOff>
      <xdr:row>6</xdr:row>
      <xdr:rowOff>104775</xdr:rowOff>
    </xdr:to>
    <xdr:pic>
      <xdr:nvPicPr>
        <xdr:cNvPr id="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95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0</xdr:rowOff>
    </xdr:from>
    <xdr:to>
      <xdr:col>2</xdr:col>
      <xdr:colOff>1019175</xdr:colOff>
      <xdr:row>6</xdr:row>
      <xdr:rowOff>28575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107632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28575</xdr:rowOff>
    </xdr:from>
    <xdr:to>
      <xdr:col>23</xdr:col>
      <xdr:colOff>180975</xdr:colOff>
      <xdr:row>6</xdr:row>
      <xdr:rowOff>85725</xdr:rowOff>
    </xdr:to>
    <xdr:pic>
      <xdr:nvPicPr>
        <xdr:cNvPr id="3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28575"/>
          <a:ext cx="11049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0</xdr:row>
      <xdr:rowOff>19050</xdr:rowOff>
    </xdr:from>
    <xdr:to>
      <xdr:col>2</xdr:col>
      <xdr:colOff>1352550</xdr:colOff>
      <xdr:row>6</xdr:row>
      <xdr:rowOff>133350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9050"/>
          <a:ext cx="100012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19</xdr:col>
      <xdr:colOff>9525</xdr:colOff>
      <xdr:row>6</xdr:row>
      <xdr:rowOff>142875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0"/>
          <a:ext cx="95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18</xdr:col>
      <xdr:colOff>114300</xdr:colOff>
      <xdr:row>6</xdr:row>
      <xdr:rowOff>123825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0"/>
          <a:ext cx="1009650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workbookViewId="0" topLeftCell="A1">
      <selection activeCell="M39" sqref="M39"/>
    </sheetView>
  </sheetViews>
  <sheetFormatPr defaultColWidth="9.140625" defaultRowHeight="12.75"/>
  <cols>
    <col min="1" max="1" width="4.28125" style="1" customWidth="1"/>
    <col min="2" max="2" width="21.421875" style="0" customWidth="1"/>
    <col min="3" max="6" width="9.140625" style="2" customWidth="1"/>
    <col min="7" max="7" width="1.8515625" style="0" customWidth="1"/>
    <col min="8" max="8" width="10.8515625" style="2" customWidth="1"/>
    <col min="9" max="9" width="1.421875" style="0" customWidth="1"/>
    <col min="10" max="10" width="12.00390625" style="0" customWidth="1"/>
    <col min="11" max="11" width="11.00390625" style="0" customWidth="1"/>
    <col min="14" max="14" width="21.28125" style="0" customWidth="1"/>
    <col min="15" max="15" width="7.140625" style="0" customWidth="1"/>
  </cols>
  <sheetData>
    <row r="1" ht="41.25" customHeight="1"/>
    <row r="2" ht="15" customHeight="1">
      <c r="C2" s="72" t="s">
        <v>41</v>
      </c>
    </row>
    <row r="3" ht="54.75" customHeight="1"/>
    <row r="4" spans="1:8" ht="13.5" thickBot="1">
      <c r="A4" s="1" t="s">
        <v>0</v>
      </c>
      <c r="G4" s="3"/>
      <c r="H4" s="4">
        <f ca="1">TODAY()</f>
        <v>42288</v>
      </c>
    </row>
    <row r="5" spans="1:11" s="1" customFormat="1" ht="13.5" thickBot="1">
      <c r="A5" s="5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5"/>
      <c r="H5" s="6" t="s">
        <v>6</v>
      </c>
      <c r="I5" s="5"/>
      <c r="J5" s="5" t="s">
        <v>7</v>
      </c>
      <c r="K5" s="5" t="s">
        <v>8</v>
      </c>
    </row>
    <row r="6" spans="1:11" ht="5.25" customHeight="1" thickBot="1">
      <c r="A6" s="5"/>
      <c r="B6" s="7"/>
      <c r="C6" s="8"/>
      <c r="D6" s="8"/>
      <c r="E6" s="8"/>
      <c r="F6" s="8"/>
      <c r="G6" s="7"/>
      <c r="H6" s="8"/>
      <c r="I6" s="7"/>
      <c r="J6" s="7"/>
      <c r="K6" s="7"/>
    </row>
    <row r="7" spans="1:13" ht="13.5" thickBot="1">
      <c r="A7" s="5" t="s">
        <v>9</v>
      </c>
      <c r="B7" s="5" t="s">
        <v>10</v>
      </c>
      <c r="C7" s="8"/>
      <c r="D7" s="8"/>
      <c r="E7" s="8"/>
      <c r="F7" s="8"/>
      <c r="G7" s="7"/>
      <c r="H7" s="8"/>
      <c r="I7" s="7"/>
      <c r="J7" s="7"/>
      <c r="K7" s="7"/>
      <c r="L7" s="9"/>
      <c r="M7" s="10"/>
    </row>
    <row r="8" spans="1:13" ht="6" customHeight="1" thickBot="1">
      <c r="A8" s="5"/>
      <c r="B8" s="7"/>
      <c r="C8" s="8"/>
      <c r="D8" s="8"/>
      <c r="E8" s="8"/>
      <c r="F8" s="8"/>
      <c r="G8" s="7"/>
      <c r="H8" s="8"/>
      <c r="I8" s="7"/>
      <c r="J8" s="7"/>
      <c r="K8" s="7"/>
      <c r="L8" s="9"/>
      <c r="M8" s="10"/>
    </row>
    <row r="9" spans="1:15" ht="13.5" thickBot="1">
      <c r="A9" s="5">
        <v>1</v>
      </c>
      <c r="B9" s="7" t="s">
        <v>84</v>
      </c>
      <c r="C9" s="8">
        <v>220.66</v>
      </c>
      <c r="D9" s="8">
        <v>237.02</v>
      </c>
      <c r="E9" s="8">
        <v>230.02</v>
      </c>
      <c r="F9" s="8">
        <v>218.93</v>
      </c>
      <c r="G9" s="8"/>
      <c r="H9" s="8">
        <f aca="true" t="shared" si="0" ref="H9:H19">IF(SUM(D9:F9)=0,"",(SUM(D9:E9)+MAX(C9,F9))/3)</f>
        <v>229.23333333333335</v>
      </c>
      <c r="I9" s="8"/>
      <c r="J9" s="8">
        <v>243.77</v>
      </c>
      <c r="K9" s="8">
        <f aca="true" t="shared" si="1" ref="K9:K19">IF(SUM(H9,H9,H9,J9,J9)/5=0,"",SUM(H9,H9,H9,J9,J9)/5)</f>
        <v>235.048</v>
      </c>
      <c r="L9" s="11"/>
      <c r="M9" s="10"/>
      <c r="N9" s="12"/>
      <c r="O9" s="12"/>
    </row>
    <row r="10" spans="1:15" ht="13.5" thickBot="1">
      <c r="A10" s="5">
        <v>2</v>
      </c>
      <c r="B10" s="7" t="s">
        <v>56</v>
      </c>
      <c r="C10" s="8"/>
      <c r="D10" s="8">
        <v>220.84</v>
      </c>
      <c r="E10" s="8">
        <v>221.33</v>
      </c>
      <c r="F10" s="8">
        <v>210.97</v>
      </c>
      <c r="G10" s="8"/>
      <c r="H10" s="8">
        <f t="shared" si="0"/>
        <v>217.71333333333334</v>
      </c>
      <c r="I10" s="8"/>
      <c r="J10" s="8">
        <v>224.74</v>
      </c>
      <c r="K10" s="8">
        <f t="shared" si="1"/>
        <v>220.52399999999997</v>
      </c>
      <c r="L10" s="9"/>
      <c r="M10" s="13"/>
      <c r="N10" s="12"/>
      <c r="O10" s="12"/>
    </row>
    <row r="11" spans="1:15" ht="13.5" thickBot="1">
      <c r="A11" s="5">
        <v>3</v>
      </c>
      <c r="B11" s="7" t="s">
        <v>62</v>
      </c>
      <c r="C11" s="8">
        <v>210.32</v>
      </c>
      <c r="D11" s="14">
        <v>221.25</v>
      </c>
      <c r="E11" s="8">
        <v>216.47</v>
      </c>
      <c r="F11" s="8"/>
      <c r="G11" s="8"/>
      <c r="H11" s="8">
        <f t="shared" si="0"/>
        <v>216.01333333333332</v>
      </c>
      <c r="I11" s="8"/>
      <c r="J11" s="8">
        <v>217.27</v>
      </c>
      <c r="K11" s="8">
        <f t="shared" si="1"/>
        <v>216.516</v>
      </c>
      <c r="L11" s="9"/>
      <c r="M11" s="13"/>
      <c r="N11" s="12"/>
      <c r="O11" s="12"/>
    </row>
    <row r="12" spans="1:15" ht="13.5" thickBot="1">
      <c r="A12" s="5">
        <v>4</v>
      </c>
      <c r="B12" s="7" t="s">
        <v>82</v>
      </c>
      <c r="C12" s="8">
        <v>208.53</v>
      </c>
      <c r="D12" s="7">
        <v>212.72</v>
      </c>
      <c r="E12" s="8">
        <v>212.17</v>
      </c>
      <c r="F12" s="8"/>
      <c r="G12" s="8"/>
      <c r="H12" s="8">
        <f t="shared" si="0"/>
        <v>211.14</v>
      </c>
      <c r="I12" s="8"/>
      <c r="J12" s="8">
        <v>212.94</v>
      </c>
      <c r="K12" s="8">
        <f t="shared" si="1"/>
        <v>211.85999999999999</v>
      </c>
      <c r="L12" s="9"/>
      <c r="M12" s="13"/>
      <c r="N12" s="12"/>
      <c r="O12" s="12"/>
    </row>
    <row r="13" spans="1:15" ht="13.5" thickBot="1">
      <c r="A13" s="5">
        <v>5</v>
      </c>
      <c r="B13" s="7" t="s">
        <v>57</v>
      </c>
      <c r="C13" s="8">
        <v>206.09</v>
      </c>
      <c r="D13" s="8">
        <v>212.39</v>
      </c>
      <c r="E13" s="8">
        <v>209.72</v>
      </c>
      <c r="F13" s="8"/>
      <c r="G13" s="8"/>
      <c r="H13" s="8">
        <f t="shared" si="0"/>
        <v>209.4</v>
      </c>
      <c r="I13" s="8"/>
      <c r="J13" s="8">
        <v>212.54</v>
      </c>
      <c r="K13" s="8">
        <f t="shared" si="1"/>
        <v>210.656</v>
      </c>
      <c r="N13" s="12"/>
      <c r="O13" s="12"/>
    </row>
    <row r="14" spans="1:15" ht="13.5" thickBot="1">
      <c r="A14" s="5">
        <v>6</v>
      </c>
      <c r="B14" s="7" t="s">
        <v>98</v>
      </c>
      <c r="C14" s="8">
        <v>198.31</v>
      </c>
      <c r="D14" s="7">
        <v>204</v>
      </c>
      <c r="E14" s="8">
        <v>200.29</v>
      </c>
      <c r="F14" s="8"/>
      <c r="G14" s="8"/>
      <c r="H14" s="8">
        <f t="shared" si="0"/>
        <v>200.86666666666665</v>
      </c>
      <c r="I14" s="8"/>
      <c r="J14" s="8">
        <v>206.92</v>
      </c>
      <c r="K14" s="8">
        <f t="shared" si="1"/>
        <v>203.28799999999995</v>
      </c>
      <c r="N14" s="12"/>
      <c r="O14" s="12"/>
    </row>
    <row r="15" spans="1:15" ht="13.5" thickBot="1">
      <c r="A15" s="5">
        <v>7</v>
      </c>
      <c r="B15" s="7" t="s">
        <v>55</v>
      </c>
      <c r="C15" s="8"/>
      <c r="D15" s="8">
        <v>230.74</v>
      </c>
      <c r="E15" s="8">
        <v>235.21</v>
      </c>
      <c r="F15" s="8">
        <v>219.95</v>
      </c>
      <c r="G15" s="8"/>
      <c r="H15" s="8">
        <f t="shared" si="0"/>
        <v>228.63333333333335</v>
      </c>
      <c r="I15" s="8"/>
      <c r="J15" s="8">
        <v>0</v>
      </c>
      <c r="K15" s="8">
        <f t="shared" si="1"/>
        <v>137.18</v>
      </c>
      <c r="N15" s="12"/>
      <c r="O15" s="12"/>
    </row>
    <row r="16" spans="1:15" ht="13.5" thickBot="1">
      <c r="A16" s="5">
        <v>8</v>
      </c>
      <c r="B16" s="7" t="s">
        <v>37</v>
      </c>
      <c r="C16" s="8">
        <v>219</v>
      </c>
      <c r="D16" s="8">
        <v>236.21</v>
      </c>
      <c r="E16" s="8">
        <v>224.93</v>
      </c>
      <c r="F16" s="8">
        <v>223.91</v>
      </c>
      <c r="G16" s="8"/>
      <c r="H16" s="8">
        <f t="shared" si="0"/>
        <v>228.35</v>
      </c>
      <c r="I16" s="8"/>
      <c r="J16" s="8">
        <v>0</v>
      </c>
      <c r="K16" s="8">
        <f t="shared" si="1"/>
        <v>137.01</v>
      </c>
      <c r="N16" s="12"/>
      <c r="O16" s="12"/>
    </row>
    <row r="17" spans="1:15" ht="13.5" thickBot="1">
      <c r="A17" s="5">
        <v>9</v>
      </c>
      <c r="B17" s="7" t="s">
        <v>69</v>
      </c>
      <c r="C17" s="8">
        <v>214.31</v>
      </c>
      <c r="D17" s="8">
        <v>215.83</v>
      </c>
      <c r="E17" s="8">
        <v>206.02</v>
      </c>
      <c r="F17" s="8">
        <v>199.78</v>
      </c>
      <c r="G17" s="8"/>
      <c r="H17" s="8">
        <f t="shared" si="0"/>
        <v>212.05333333333337</v>
      </c>
      <c r="I17" s="8"/>
      <c r="J17" s="8">
        <v>0</v>
      </c>
      <c r="K17" s="8">
        <f t="shared" si="1"/>
        <v>127.23200000000001</v>
      </c>
      <c r="N17" s="12"/>
      <c r="O17" s="12"/>
    </row>
    <row r="18" spans="1:15" ht="13.5" thickBot="1">
      <c r="A18" s="5">
        <v>10</v>
      </c>
      <c r="B18" s="7" t="s">
        <v>70</v>
      </c>
      <c r="C18" s="8">
        <v>196.82</v>
      </c>
      <c r="D18" s="7">
        <v>203.89</v>
      </c>
      <c r="E18" s="8">
        <v>195.54</v>
      </c>
      <c r="F18" s="8"/>
      <c r="G18" s="8"/>
      <c r="H18" s="8">
        <f t="shared" si="0"/>
        <v>198.75</v>
      </c>
      <c r="I18" s="8"/>
      <c r="J18" s="8">
        <v>0</v>
      </c>
      <c r="K18" s="8">
        <f t="shared" si="1"/>
        <v>119.25</v>
      </c>
      <c r="N18" s="12"/>
      <c r="O18" s="12"/>
    </row>
    <row r="19" spans="1:15" ht="13.5" thickBot="1">
      <c r="A19" s="5">
        <v>11</v>
      </c>
      <c r="B19" s="7" t="s">
        <v>36</v>
      </c>
      <c r="C19" s="8">
        <v>185.56</v>
      </c>
      <c r="D19" s="7">
        <v>203.83</v>
      </c>
      <c r="E19" s="8">
        <v>195.91</v>
      </c>
      <c r="F19" s="8"/>
      <c r="G19" s="8"/>
      <c r="H19" s="8">
        <f t="shared" si="0"/>
        <v>195.1</v>
      </c>
      <c r="I19" s="8"/>
      <c r="J19" s="8">
        <v>0</v>
      </c>
      <c r="K19" s="8">
        <f t="shared" si="1"/>
        <v>117.05999999999999</v>
      </c>
      <c r="N19" s="12"/>
      <c r="O19" s="12"/>
    </row>
    <row r="20" spans="1:15" ht="13.5" thickBot="1">
      <c r="A20" s="5"/>
      <c r="B20" s="7"/>
      <c r="C20" s="8"/>
      <c r="D20" s="8"/>
      <c r="E20" s="8"/>
      <c r="F20" s="8"/>
      <c r="G20" s="8"/>
      <c r="H20" s="8"/>
      <c r="I20" s="8"/>
      <c r="J20" s="8"/>
      <c r="K20" s="8"/>
      <c r="N20" s="12"/>
      <c r="O20" s="12"/>
    </row>
    <row r="21" spans="1:15" s="1" customFormat="1" ht="13.5" thickBot="1">
      <c r="A21" s="5" t="s">
        <v>11</v>
      </c>
      <c r="B21" s="5" t="s">
        <v>12</v>
      </c>
      <c r="C21" s="6"/>
      <c r="D21" s="6"/>
      <c r="E21" s="6"/>
      <c r="F21" s="6"/>
      <c r="G21" s="6"/>
      <c r="H21" s="8">
        <f aca="true" t="shared" si="2" ref="H21:H39">IF(SUM(D21:F21)=0,"",(SUM(D21:E21)+MAX(C21,F21))/3)</f>
      </c>
      <c r="I21" s="6"/>
      <c r="J21" s="6"/>
      <c r="K21" s="8">
        <f aca="true" t="shared" si="3" ref="K21:K39">IF(SUM(H21,H21,H21,J21,J21)/5=0,"",SUM(H21,H21,H21,J21,J21)/5)</f>
      </c>
      <c r="N21" s="12"/>
      <c r="O21" s="12"/>
    </row>
    <row r="22" spans="1:15" s="1" customFormat="1" ht="6" customHeight="1" thickBot="1">
      <c r="A22" s="5"/>
      <c r="B22" s="5"/>
      <c r="C22" s="6"/>
      <c r="D22" s="6"/>
      <c r="E22" s="6"/>
      <c r="F22" s="6"/>
      <c r="G22" s="6"/>
      <c r="H22" s="8">
        <f t="shared" si="2"/>
      </c>
      <c r="I22" s="6"/>
      <c r="J22" s="6"/>
      <c r="K22" s="8">
        <f t="shared" si="3"/>
      </c>
      <c r="N22" s="12"/>
      <c r="O22" s="12"/>
    </row>
    <row r="23" spans="1:15" ht="13.5" thickBot="1">
      <c r="A23" s="5">
        <v>1</v>
      </c>
      <c r="B23" s="7" t="s">
        <v>59</v>
      </c>
      <c r="C23" s="8">
        <v>202.1</v>
      </c>
      <c r="D23" s="8">
        <v>202.28</v>
      </c>
      <c r="E23" s="8">
        <v>200.93</v>
      </c>
      <c r="F23" s="8"/>
      <c r="G23" s="8"/>
      <c r="H23" s="8">
        <f t="shared" si="2"/>
        <v>201.77</v>
      </c>
      <c r="I23" s="8"/>
      <c r="J23" s="8">
        <v>199.1</v>
      </c>
      <c r="K23" s="8">
        <f t="shared" si="3"/>
        <v>200.70200000000003</v>
      </c>
      <c r="N23" s="12"/>
      <c r="O23" s="12"/>
    </row>
    <row r="24" spans="1:15" ht="13.5" thickBot="1">
      <c r="A24" s="5">
        <v>2</v>
      </c>
      <c r="B24" s="7" t="s">
        <v>68</v>
      </c>
      <c r="C24" s="8">
        <v>201.61</v>
      </c>
      <c r="D24" s="8">
        <v>213.8</v>
      </c>
      <c r="E24" s="8">
        <v>196.39</v>
      </c>
      <c r="F24" s="8"/>
      <c r="G24" s="8"/>
      <c r="H24" s="8">
        <f t="shared" si="2"/>
        <v>203.9333333333333</v>
      </c>
      <c r="I24" s="8"/>
      <c r="J24" s="8">
        <v>191.54</v>
      </c>
      <c r="K24" s="8">
        <f t="shared" si="3"/>
        <v>198.97599999999997</v>
      </c>
      <c r="N24" s="12"/>
      <c r="O24" s="12"/>
    </row>
    <row r="25" spans="1:15" ht="13.5" thickBot="1">
      <c r="A25" s="5">
        <v>3</v>
      </c>
      <c r="B25" s="7" t="s">
        <v>114</v>
      </c>
      <c r="C25" s="8">
        <v>185.87</v>
      </c>
      <c r="D25" s="8">
        <v>201.07</v>
      </c>
      <c r="E25" s="8">
        <v>195.14</v>
      </c>
      <c r="F25" s="8">
        <v>196.21</v>
      </c>
      <c r="G25" s="8"/>
      <c r="H25" s="8">
        <f t="shared" si="2"/>
        <v>197.47333333333333</v>
      </c>
      <c r="I25" s="8"/>
      <c r="J25" s="8">
        <v>200.89</v>
      </c>
      <c r="K25" s="8">
        <f t="shared" si="3"/>
        <v>198.83999999999997</v>
      </c>
      <c r="N25" s="12"/>
      <c r="O25" s="12"/>
    </row>
    <row r="26" spans="1:14" ht="13.5" thickBot="1">
      <c r="A26" s="5">
        <v>4</v>
      </c>
      <c r="B26" s="7" t="s">
        <v>64</v>
      </c>
      <c r="C26" s="7">
        <v>186.2</v>
      </c>
      <c r="D26" s="8">
        <v>196.9</v>
      </c>
      <c r="E26" s="8">
        <v>186.52</v>
      </c>
      <c r="F26" s="8"/>
      <c r="G26" s="8"/>
      <c r="H26" s="8">
        <f t="shared" si="2"/>
        <v>189.87333333333333</v>
      </c>
      <c r="I26" s="8"/>
      <c r="J26" s="8">
        <v>187.21</v>
      </c>
      <c r="K26" s="8">
        <f t="shared" si="3"/>
        <v>188.80800000000002</v>
      </c>
      <c r="N26" s="12"/>
    </row>
    <row r="27" spans="1:14" ht="13.5" thickBot="1">
      <c r="A27" s="5">
        <v>5</v>
      </c>
      <c r="B27" s="7" t="s">
        <v>66</v>
      </c>
      <c r="C27" s="8">
        <v>176.94</v>
      </c>
      <c r="D27" s="8">
        <v>191.24</v>
      </c>
      <c r="E27" s="8">
        <v>181.65</v>
      </c>
      <c r="F27" s="8"/>
      <c r="G27" s="8"/>
      <c r="H27" s="8">
        <f t="shared" si="2"/>
        <v>183.27666666666664</v>
      </c>
      <c r="I27" s="8"/>
      <c r="J27" s="8">
        <v>181.23</v>
      </c>
      <c r="K27" s="8">
        <f t="shared" si="3"/>
        <v>182.458</v>
      </c>
      <c r="N27" s="12"/>
    </row>
    <row r="28" spans="1:14" ht="13.5" thickBot="1">
      <c r="A28" s="5">
        <v>6</v>
      </c>
      <c r="B28" s="7" t="s">
        <v>113</v>
      </c>
      <c r="C28" s="8"/>
      <c r="D28" s="8">
        <v>183.36</v>
      </c>
      <c r="E28" s="8">
        <v>172.53</v>
      </c>
      <c r="F28" s="8">
        <v>163.53</v>
      </c>
      <c r="G28" s="8"/>
      <c r="H28" s="8">
        <f t="shared" si="2"/>
        <v>173.14</v>
      </c>
      <c r="I28" s="8"/>
      <c r="J28" s="8">
        <v>189.35</v>
      </c>
      <c r="K28" s="8">
        <f t="shared" si="3"/>
        <v>179.624</v>
      </c>
      <c r="N28" s="12"/>
    </row>
    <row r="29" spans="1:14" ht="13.5" thickBot="1">
      <c r="A29" s="5">
        <v>7</v>
      </c>
      <c r="B29" s="7" t="s">
        <v>87</v>
      </c>
      <c r="C29" s="8">
        <v>186.4</v>
      </c>
      <c r="D29" s="8">
        <v>188.69</v>
      </c>
      <c r="E29" s="8">
        <v>173.34</v>
      </c>
      <c r="F29" s="8"/>
      <c r="G29" s="8"/>
      <c r="H29" s="8">
        <f t="shared" si="2"/>
        <v>182.80999999999997</v>
      </c>
      <c r="I29" s="8"/>
      <c r="J29" s="8">
        <v>171.91</v>
      </c>
      <c r="K29" s="8">
        <f t="shared" si="3"/>
        <v>178.45</v>
      </c>
      <c r="N29" s="12"/>
    </row>
    <row r="30" spans="1:14" ht="13.5" thickBot="1">
      <c r="A30" s="5">
        <v>8</v>
      </c>
      <c r="B30" s="7" t="s">
        <v>94</v>
      </c>
      <c r="C30" s="7">
        <v>173.66</v>
      </c>
      <c r="D30" s="8">
        <v>187.72</v>
      </c>
      <c r="E30" s="8">
        <v>173.82</v>
      </c>
      <c r="F30" s="8"/>
      <c r="G30" s="8"/>
      <c r="H30" s="8">
        <f t="shared" si="2"/>
        <v>178.39999999999998</v>
      </c>
      <c r="I30" s="8"/>
      <c r="J30" s="8">
        <v>176.72</v>
      </c>
      <c r="K30" s="8">
        <f t="shared" si="3"/>
        <v>177.728</v>
      </c>
      <c r="N30" s="12"/>
    </row>
    <row r="31" spans="1:14" ht="13.5" thickBot="1">
      <c r="A31" s="5">
        <v>9</v>
      </c>
      <c r="B31" s="7" t="s">
        <v>61</v>
      </c>
      <c r="C31" s="8">
        <v>174.68</v>
      </c>
      <c r="D31" s="8">
        <v>191.1</v>
      </c>
      <c r="E31" s="8">
        <v>171.77</v>
      </c>
      <c r="F31" s="8"/>
      <c r="G31" s="8"/>
      <c r="H31" s="8">
        <f t="shared" si="2"/>
        <v>179.1833333333333</v>
      </c>
      <c r="I31" s="8"/>
      <c r="J31" s="8">
        <v>170.76</v>
      </c>
      <c r="K31" s="8">
        <f t="shared" si="3"/>
        <v>175.814</v>
      </c>
      <c r="N31" s="12"/>
    </row>
    <row r="32" spans="1:14" ht="13.5" thickBot="1">
      <c r="A32" s="5">
        <v>10</v>
      </c>
      <c r="B32" s="7" t="s">
        <v>35</v>
      </c>
      <c r="C32" s="8">
        <v>171.33</v>
      </c>
      <c r="D32" s="8">
        <v>173.05</v>
      </c>
      <c r="E32" s="8">
        <v>168.02</v>
      </c>
      <c r="F32" s="8"/>
      <c r="G32" s="8"/>
      <c r="H32" s="8">
        <f t="shared" si="2"/>
        <v>170.80000000000004</v>
      </c>
      <c r="I32" s="8"/>
      <c r="J32" s="8">
        <v>171.41</v>
      </c>
      <c r="K32" s="8">
        <f t="shared" si="3"/>
        <v>171.044</v>
      </c>
      <c r="N32" s="12"/>
    </row>
    <row r="33" spans="1:14" ht="13.5" thickBot="1">
      <c r="A33" s="5">
        <v>11</v>
      </c>
      <c r="B33" s="7" t="s">
        <v>54</v>
      </c>
      <c r="C33" s="7">
        <v>169.31</v>
      </c>
      <c r="D33" s="8">
        <v>179.16</v>
      </c>
      <c r="E33" s="8">
        <v>166.48</v>
      </c>
      <c r="F33" s="8"/>
      <c r="G33" s="8"/>
      <c r="H33" s="8">
        <f t="shared" si="2"/>
        <v>171.65</v>
      </c>
      <c r="I33" s="8"/>
      <c r="J33" s="8">
        <v>166.91</v>
      </c>
      <c r="K33" s="8">
        <f t="shared" si="3"/>
        <v>169.754</v>
      </c>
      <c r="N33" s="12"/>
    </row>
    <row r="34" spans="1:14" ht="13.5" thickBot="1">
      <c r="A34" s="5">
        <v>12</v>
      </c>
      <c r="B34" s="7" t="s">
        <v>125</v>
      </c>
      <c r="C34" s="8"/>
      <c r="D34" s="8">
        <v>194.17</v>
      </c>
      <c r="E34" s="8">
        <v>185.63</v>
      </c>
      <c r="F34" s="8"/>
      <c r="G34" s="8"/>
      <c r="H34" s="8">
        <f t="shared" si="2"/>
        <v>126.59999999999998</v>
      </c>
      <c r="I34" s="8"/>
      <c r="J34" s="8">
        <v>191.72</v>
      </c>
      <c r="K34" s="8">
        <f t="shared" si="3"/>
        <v>152.648</v>
      </c>
      <c r="N34" s="12"/>
    </row>
    <row r="35" spans="1:14" ht="13.5" hidden="1" thickBot="1">
      <c r="A35" s="5">
        <v>12</v>
      </c>
      <c r="B35" s="7"/>
      <c r="C35" s="7"/>
      <c r="D35" s="8"/>
      <c r="E35" s="7"/>
      <c r="F35" s="8"/>
      <c r="G35" s="8"/>
      <c r="H35" s="8">
        <f t="shared" si="2"/>
      </c>
      <c r="I35" s="8"/>
      <c r="J35" s="8"/>
      <c r="K35" s="8">
        <f t="shared" si="3"/>
      </c>
      <c r="N35" s="12"/>
    </row>
    <row r="36" spans="1:11" ht="13.5" hidden="1" thickBot="1">
      <c r="A36" s="5">
        <v>13</v>
      </c>
      <c r="B36" s="7"/>
      <c r="C36" s="7"/>
      <c r="D36" s="8"/>
      <c r="E36" s="8"/>
      <c r="F36" s="8"/>
      <c r="G36" s="8"/>
      <c r="H36" s="8">
        <f t="shared" si="2"/>
      </c>
      <c r="I36" s="8"/>
      <c r="J36" s="8"/>
      <c r="K36" s="8">
        <f t="shared" si="3"/>
      </c>
    </row>
    <row r="37" spans="1:14" ht="13.5" thickBot="1">
      <c r="A37" s="5">
        <v>13</v>
      </c>
      <c r="B37" s="7" t="s">
        <v>58</v>
      </c>
      <c r="C37" s="8"/>
      <c r="D37" s="8">
        <v>174.42</v>
      </c>
      <c r="E37" s="8">
        <v>180.33</v>
      </c>
      <c r="F37" s="8"/>
      <c r="G37" s="8"/>
      <c r="H37" s="8">
        <f t="shared" si="2"/>
        <v>118.25</v>
      </c>
      <c r="I37" s="8"/>
      <c r="J37" s="8">
        <v>174.82</v>
      </c>
      <c r="K37" s="8">
        <f t="shared" si="3"/>
        <v>140.878</v>
      </c>
      <c r="N37" s="12"/>
    </row>
    <row r="38" spans="1:14" ht="13.5" thickBot="1">
      <c r="A38" s="5">
        <v>14</v>
      </c>
      <c r="B38" s="7" t="s">
        <v>96</v>
      </c>
      <c r="C38" s="8">
        <v>170.45</v>
      </c>
      <c r="D38" s="8">
        <v>172.28</v>
      </c>
      <c r="E38" s="8">
        <v>160.99</v>
      </c>
      <c r="F38" s="8"/>
      <c r="G38" s="8"/>
      <c r="H38" s="8">
        <f t="shared" si="2"/>
        <v>167.90666666666667</v>
      </c>
      <c r="I38" s="8"/>
      <c r="J38" s="8">
        <v>0</v>
      </c>
      <c r="K38" s="8">
        <f t="shared" si="3"/>
        <v>100.744</v>
      </c>
      <c r="N38" s="12"/>
    </row>
    <row r="39" spans="1:11" ht="13.5" thickBot="1">
      <c r="A39" s="5">
        <v>15</v>
      </c>
      <c r="B39" s="7" t="s">
        <v>60</v>
      </c>
      <c r="C39" s="8"/>
      <c r="D39" s="8">
        <v>174.41</v>
      </c>
      <c r="E39" s="8"/>
      <c r="F39" s="8"/>
      <c r="G39" s="8"/>
      <c r="H39" s="8">
        <f t="shared" si="2"/>
        <v>58.13666666666666</v>
      </c>
      <c r="I39" s="8"/>
      <c r="J39" s="8">
        <v>0</v>
      </c>
      <c r="K39" s="8">
        <f t="shared" si="3"/>
        <v>34.882</v>
      </c>
    </row>
    <row r="40" spans="1:11" ht="7.5" customHeight="1" thickBot="1">
      <c r="A40" s="5"/>
      <c r="B40" s="7"/>
      <c r="C40" s="8"/>
      <c r="D40" s="8"/>
      <c r="E40" s="8"/>
      <c r="F40" s="8"/>
      <c r="G40" s="8"/>
      <c r="H40" s="8"/>
      <c r="I40" s="8"/>
      <c r="J40" s="8"/>
      <c r="K40" s="8"/>
    </row>
    <row r="41" spans="1:12" s="1" customFormat="1" ht="13.5" thickBot="1">
      <c r="A41" s="5" t="s">
        <v>13</v>
      </c>
      <c r="B41" s="5" t="s">
        <v>14</v>
      </c>
      <c r="C41" s="6"/>
      <c r="D41" s="6">
        <v>150</v>
      </c>
      <c r="E41" s="6"/>
      <c r="F41" s="6">
        <v>150</v>
      </c>
      <c r="G41" s="6"/>
      <c r="H41" s="6"/>
      <c r="I41" s="6"/>
      <c r="J41" s="6"/>
      <c r="K41" s="8"/>
      <c r="L41"/>
    </row>
    <row r="42" spans="1:11" s="1" customFormat="1" ht="6" customHeight="1" thickBot="1">
      <c r="A42" s="5"/>
      <c r="B42" s="5"/>
      <c r="C42" s="6"/>
      <c r="D42" s="6"/>
      <c r="E42" s="6"/>
      <c r="F42" s="6"/>
      <c r="G42" s="6"/>
      <c r="H42" s="6"/>
      <c r="I42" s="6"/>
      <c r="J42" s="6"/>
      <c r="K42" s="8"/>
    </row>
    <row r="43" spans="1:12" ht="13.5" thickBot="1">
      <c r="A43" s="5">
        <v>1</v>
      </c>
      <c r="B43" s="7" t="s">
        <v>129</v>
      </c>
      <c r="C43" s="8"/>
      <c r="D43" s="8">
        <v>170.47</v>
      </c>
      <c r="E43" s="8"/>
      <c r="F43" s="8">
        <v>158.47</v>
      </c>
      <c r="G43" s="8"/>
      <c r="H43" s="8">
        <f>SUM(D43,F43)/2</f>
        <v>164.47</v>
      </c>
      <c r="I43" s="8"/>
      <c r="J43" s="8">
        <v>175.02</v>
      </c>
      <c r="K43" s="8">
        <f>(D43+F43+J43+J43)/4</f>
        <v>169.745</v>
      </c>
      <c r="L43" s="1"/>
    </row>
    <row r="44" spans="1:12" ht="13.5" thickBot="1">
      <c r="A44" s="5">
        <v>2</v>
      </c>
      <c r="B44" s="7" t="s">
        <v>123</v>
      </c>
      <c r="C44" s="8"/>
      <c r="D44" s="8">
        <v>166.4</v>
      </c>
      <c r="E44" s="8"/>
      <c r="F44" s="8">
        <v>146.3</v>
      </c>
      <c r="G44" s="8"/>
      <c r="H44" s="8">
        <f>SUM(D44,F44)/2</f>
        <v>156.35000000000002</v>
      </c>
      <c r="I44" s="8"/>
      <c r="J44" s="8">
        <v>178.72</v>
      </c>
      <c r="K44" s="8">
        <f>(D44+F44+J44+J44)/4</f>
        <v>167.53500000000003</v>
      </c>
      <c r="L44" s="1"/>
    </row>
    <row r="45" spans="1:12" ht="13.5" thickBot="1">
      <c r="A45" s="5">
        <v>3</v>
      </c>
      <c r="B45" s="7" t="s">
        <v>71</v>
      </c>
      <c r="C45" s="8"/>
      <c r="D45" s="8">
        <v>153.09</v>
      </c>
      <c r="E45" s="8"/>
      <c r="F45" s="8">
        <v>149.95</v>
      </c>
      <c r="G45" s="8"/>
      <c r="H45" s="8">
        <f>SUM(D45,F45)/2</f>
        <v>151.51999999999998</v>
      </c>
      <c r="I45" s="8"/>
      <c r="J45" s="8">
        <v>152.14</v>
      </c>
      <c r="K45" s="8">
        <f>(D45+F45+J45+J45)/4</f>
        <v>151.82999999999998</v>
      </c>
      <c r="L45" s="1"/>
    </row>
    <row r="46" spans="1:12" ht="13.5" thickBot="1">
      <c r="A46" s="5">
        <v>4</v>
      </c>
      <c r="B46" s="7" t="s">
        <v>79</v>
      </c>
      <c r="C46" s="8"/>
      <c r="D46" s="8">
        <v>99.1</v>
      </c>
      <c r="E46" s="8"/>
      <c r="F46" s="8"/>
      <c r="G46" s="8"/>
      <c r="H46" s="8">
        <f>SUM(D46,F46)/2</f>
        <v>49.55</v>
      </c>
      <c r="I46" s="8"/>
      <c r="J46" s="8">
        <v>0</v>
      </c>
      <c r="K46" s="8">
        <f>(D46+F46+J46+J46)/4</f>
        <v>24.775</v>
      </c>
      <c r="L46" s="1"/>
    </row>
    <row r="47" ht="15.75">
      <c r="B47" s="73"/>
    </row>
  </sheetData>
  <sheetProtection selectLockedCells="1" selectUnlockedCells="1"/>
  <printOptions/>
  <pageMargins left="0.7479166666666667" right="0.7479166666666667" top="0.9840277777777777" bottom="0.9840277777777777" header="0.5" footer="0.5"/>
  <pageSetup fitToHeight="1" fitToWidth="1" horizontalDpi="300" verticalDpi="300" orientation="portrait" paperSize="9" scale="81" r:id="rId2"/>
  <headerFooter alignWithMargins="0">
    <oddHeader>&amp;L&amp;"Arial,Vet"&amp;12Stand Belgische Surfcasting Club 2013 :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0"/>
  <sheetViews>
    <sheetView zoomScale="86" zoomScaleNormal="86" zoomScalePageLayoutView="0" workbookViewId="0" topLeftCell="A1">
      <selection activeCell="I33" sqref="I33"/>
    </sheetView>
  </sheetViews>
  <sheetFormatPr defaultColWidth="9.140625" defaultRowHeight="12.75"/>
  <cols>
    <col min="1" max="1" width="1.28515625" style="0" customWidth="1"/>
    <col min="2" max="2" width="3.28125" style="15" customWidth="1"/>
    <col min="3" max="3" width="20.57421875" style="0" customWidth="1"/>
    <col min="4" max="4" width="5.140625" style="15" customWidth="1"/>
    <col min="5" max="5" width="8.28125" style="18" customWidth="1"/>
    <col min="6" max="6" width="5.140625" style="15" customWidth="1"/>
    <col min="7" max="7" width="8.28125" style="18" customWidth="1"/>
    <col min="8" max="8" width="5.140625" style="15" customWidth="1"/>
    <col min="9" max="9" width="8.28125" style="18" customWidth="1"/>
    <col min="10" max="10" width="5.140625" style="16" customWidth="1"/>
    <col min="11" max="11" width="8.28125" style="18" customWidth="1"/>
    <col min="12" max="12" width="5.140625" style="16" customWidth="1"/>
    <col min="13" max="13" width="8.28125" style="18" customWidth="1"/>
    <col min="14" max="14" width="5.140625" style="16" customWidth="1"/>
    <col min="15" max="15" width="8.28125" style="18" customWidth="1"/>
    <col min="16" max="16" width="5.140625" style="16" customWidth="1"/>
    <col min="17" max="17" width="8.28125" style="18" customWidth="1"/>
    <col min="18" max="18" width="5.140625" style="16" customWidth="1"/>
    <col min="19" max="19" width="8.28125" style="18" customWidth="1"/>
    <col min="20" max="20" width="4.57421875" style="0" customWidth="1"/>
    <col min="21" max="21" width="9.28125" style="0" customWidth="1"/>
    <col min="22" max="22" width="4.421875" style="0" customWidth="1"/>
  </cols>
  <sheetData>
    <row r="1" spans="5:21" ht="12.75">
      <c r="E1" s="15"/>
      <c r="G1" s="15"/>
      <c r="I1" s="15"/>
      <c r="K1" s="15"/>
      <c r="M1" s="15"/>
      <c r="O1" s="15"/>
      <c r="Q1" s="15"/>
      <c r="S1" s="15"/>
      <c r="T1" s="16"/>
      <c r="U1" s="15"/>
    </row>
    <row r="2" spans="5:21" ht="20.25">
      <c r="E2" s="57"/>
      <c r="G2" s="15"/>
      <c r="I2" s="15"/>
      <c r="K2" s="15"/>
      <c r="M2" s="15"/>
      <c r="O2" s="15"/>
      <c r="Q2" s="15"/>
      <c r="S2" s="15"/>
      <c r="T2" s="16"/>
      <c r="U2" s="15"/>
    </row>
    <row r="3" spans="5:21" ht="27">
      <c r="E3" s="28" t="s">
        <v>42</v>
      </c>
      <c r="G3" s="15"/>
      <c r="I3" s="15"/>
      <c r="K3" s="15"/>
      <c r="M3" s="15"/>
      <c r="O3" s="15"/>
      <c r="Q3" s="15"/>
      <c r="S3" s="15"/>
      <c r="T3" s="16"/>
      <c r="U3" s="15"/>
    </row>
    <row r="4" spans="5:21" ht="12.75">
      <c r="E4" s="15"/>
      <c r="G4" s="15"/>
      <c r="I4" s="15"/>
      <c r="K4" s="15"/>
      <c r="M4" s="15"/>
      <c r="O4" s="15"/>
      <c r="Q4" s="15"/>
      <c r="S4" s="15"/>
      <c r="T4" s="16"/>
      <c r="U4" s="15"/>
    </row>
    <row r="5" spans="5:21" ht="12.75">
      <c r="E5" s="78">
        <v>42098</v>
      </c>
      <c r="F5" s="29"/>
      <c r="G5" s="15"/>
      <c r="I5" s="15"/>
      <c r="K5" s="15"/>
      <c r="M5" s="15"/>
      <c r="O5" s="15"/>
      <c r="Q5" s="15"/>
      <c r="S5" s="15"/>
      <c r="T5" s="16"/>
      <c r="U5" s="15"/>
    </row>
    <row r="6" spans="5:21" ht="12.75">
      <c r="E6" s="15"/>
      <c r="F6" s="29"/>
      <c r="G6" s="15"/>
      <c r="I6" s="15"/>
      <c r="K6" s="15"/>
      <c r="M6" s="15"/>
      <c r="O6" s="15"/>
      <c r="Q6" s="15"/>
      <c r="S6" s="15"/>
      <c r="T6" s="16"/>
      <c r="U6" s="15"/>
    </row>
    <row r="7" spans="5:21" ht="13.5" thickBot="1">
      <c r="E7" s="15"/>
      <c r="F7" s="29"/>
      <c r="G7" s="15"/>
      <c r="I7" s="15"/>
      <c r="K7" s="15"/>
      <c r="M7" s="15"/>
      <c r="O7" s="15"/>
      <c r="Q7" s="15"/>
      <c r="S7" s="15"/>
      <c r="T7" s="16"/>
      <c r="U7" s="15"/>
    </row>
    <row r="8" spans="2:23" ht="13.5" thickTop="1">
      <c r="B8" s="30"/>
      <c r="C8" s="31"/>
      <c r="D8" s="32"/>
      <c r="E8" s="33" t="s">
        <v>15</v>
      </c>
      <c r="F8" s="34"/>
      <c r="G8" s="33" t="s">
        <v>16</v>
      </c>
      <c r="H8" s="34"/>
      <c r="I8" s="33" t="s">
        <v>17</v>
      </c>
      <c r="J8" s="34"/>
      <c r="K8" s="33" t="s">
        <v>18</v>
      </c>
      <c r="L8" s="34"/>
      <c r="M8" s="33" t="s">
        <v>19</v>
      </c>
      <c r="N8" s="34"/>
      <c r="O8" s="33" t="s">
        <v>20</v>
      </c>
      <c r="P8" s="34"/>
      <c r="Q8" s="33" t="s">
        <v>21</v>
      </c>
      <c r="R8" s="34"/>
      <c r="S8" s="33" t="s">
        <v>22</v>
      </c>
      <c r="T8" s="34"/>
      <c r="U8" s="33" t="s">
        <v>33</v>
      </c>
      <c r="V8" s="34"/>
      <c r="W8" s="33" t="s">
        <v>53</v>
      </c>
    </row>
    <row r="9" spans="2:23" ht="15.75" customHeight="1" thickBot="1">
      <c r="B9" s="35" t="s">
        <v>24</v>
      </c>
      <c r="C9" s="36" t="s">
        <v>32</v>
      </c>
      <c r="D9" s="37" t="s">
        <v>25</v>
      </c>
      <c r="E9" s="38" t="s">
        <v>26</v>
      </c>
      <c r="F9" s="37" t="s">
        <v>25</v>
      </c>
      <c r="G9" s="38" t="s">
        <v>26</v>
      </c>
      <c r="H9" s="37" t="s">
        <v>25</v>
      </c>
      <c r="I9" s="38" t="s">
        <v>26</v>
      </c>
      <c r="J9" s="37" t="s">
        <v>25</v>
      </c>
      <c r="K9" s="38" t="s">
        <v>26</v>
      </c>
      <c r="L9" s="37" t="s">
        <v>25</v>
      </c>
      <c r="M9" s="38" t="s">
        <v>26</v>
      </c>
      <c r="N9" s="37" t="s">
        <v>25</v>
      </c>
      <c r="O9" s="38" t="s">
        <v>26</v>
      </c>
      <c r="P9" s="37" t="s">
        <v>25</v>
      </c>
      <c r="Q9" s="38" t="s">
        <v>26</v>
      </c>
      <c r="R9" s="37" t="s">
        <v>25</v>
      </c>
      <c r="S9" s="38" t="s">
        <v>26</v>
      </c>
      <c r="T9" s="37" t="s">
        <v>25</v>
      </c>
      <c r="U9" s="38" t="s">
        <v>26</v>
      </c>
      <c r="V9" s="37" t="s">
        <v>25</v>
      </c>
      <c r="W9" s="38" t="s">
        <v>26</v>
      </c>
    </row>
    <row r="10" spans="2:23" ht="13.5" thickTop="1">
      <c r="B10" s="39">
        <v>1</v>
      </c>
      <c r="C10" s="40" t="s">
        <v>62</v>
      </c>
      <c r="D10" s="41">
        <v>125</v>
      </c>
      <c r="E10" s="42">
        <v>216.26</v>
      </c>
      <c r="F10" s="41">
        <v>125</v>
      </c>
      <c r="G10" s="42">
        <v>221.25</v>
      </c>
      <c r="H10" s="41"/>
      <c r="I10" s="43"/>
      <c r="J10" s="41">
        <v>100</v>
      </c>
      <c r="K10" s="43">
        <v>210.32</v>
      </c>
      <c r="L10" s="41">
        <v>100</v>
      </c>
      <c r="M10" s="43">
        <v>210.64</v>
      </c>
      <c r="N10" s="41">
        <v>150</v>
      </c>
      <c r="O10" s="42">
        <v>212.41</v>
      </c>
      <c r="P10" s="41"/>
      <c r="Q10" s="43"/>
      <c r="R10" s="41"/>
      <c r="S10" s="43"/>
      <c r="T10" s="41"/>
      <c r="U10" s="43"/>
      <c r="V10" s="41"/>
      <c r="W10" s="43"/>
    </row>
    <row r="11" spans="2:23" ht="12.75">
      <c r="B11" s="44">
        <v>2</v>
      </c>
      <c r="C11" s="56" t="s">
        <v>54</v>
      </c>
      <c r="D11" s="45"/>
      <c r="E11" s="46"/>
      <c r="F11" s="45">
        <v>125</v>
      </c>
      <c r="G11" s="46">
        <v>173.49</v>
      </c>
      <c r="H11" s="45"/>
      <c r="I11" s="46"/>
      <c r="J11" s="45">
        <v>125</v>
      </c>
      <c r="K11" s="46">
        <v>172.48</v>
      </c>
      <c r="L11" s="45">
        <v>125</v>
      </c>
      <c r="M11" s="46">
        <v>174.47</v>
      </c>
      <c r="N11" s="45">
        <v>125</v>
      </c>
      <c r="O11" s="46">
        <v>175.23</v>
      </c>
      <c r="P11" s="45"/>
      <c r="Q11" s="46"/>
      <c r="R11" s="45">
        <v>125</v>
      </c>
      <c r="S11" s="46">
        <v>171.53</v>
      </c>
      <c r="T11" s="45"/>
      <c r="U11" s="46"/>
      <c r="V11" s="45"/>
      <c r="W11" s="46"/>
    </row>
    <row r="12" spans="2:23" ht="12.75">
      <c r="B12" s="39">
        <v>3</v>
      </c>
      <c r="C12" s="40" t="s">
        <v>55</v>
      </c>
      <c r="D12" s="41"/>
      <c r="E12" s="42"/>
      <c r="F12" s="41"/>
      <c r="G12" s="42"/>
      <c r="H12" s="41"/>
      <c r="I12" s="42"/>
      <c r="J12" s="41"/>
      <c r="K12" s="42"/>
      <c r="L12" s="41">
        <v>150</v>
      </c>
      <c r="M12" s="42">
        <v>208.02</v>
      </c>
      <c r="N12" s="41">
        <v>150</v>
      </c>
      <c r="O12" s="42">
        <v>234.59</v>
      </c>
      <c r="P12" s="41">
        <v>150</v>
      </c>
      <c r="Q12" s="42">
        <v>235.21</v>
      </c>
      <c r="R12" s="41"/>
      <c r="S12" s="42"/>
      <c r="T12" s="41"/>
      <c r="U12" s="42"/>
      <c r="V12" s="41"/>
      <c r="W12" s="42"/>
    </row>
    <row r="13" spans="2:23" ht="12.75">
      <c r="B13" s="44">
        <v>4</v>
      </c>
      <c r="C13" s="47" t="s">
        <v>63</v>
      </c>
      <c r="D13" s="45">
        <v>150</v>
      </c>
      <c r="E13" s="46">
        <v>149.95</v>
      </c>
      <c r="F13" s="45">
        <v>150</v>
      </c>
      <c r="G13" s="46">
        <v>136.99</v>
      </c>
      <c r="H13" s="45">
        <v>150</v>
      </c>
      <c r="I13" s="46">
        <v>141.4</v>
      </c>
      <c r="J13" s="45">
        <v>150</v>
      </c>
      <c r="K13" s="46"/>
      <c r="L13" s="45"/>
      <c r="M13" s="46"/>
      <c r="N13" s="45"/>
      <c r="O13" s="46"/>
      <c r="P13" s="45">
        <v>150</v>
      </c>
      <c r="Q13" s="46">
        <v>144.97</v>
      </c>
      <c r="R13" s="45"/>
      <c r="S13" s="46"/>
      <c r="T13" s="45"/>
      <c r="U13" s="46"/>
      <c r="V13" s="45"/>
      <c r="W13" s="46"/>
    </row>
    <row r="14" spans="2:23" ht="12.75">
      <c r="B14" s="39">
        <v>5</v>
      </c>
      <c r="C14" s="40" t="s">
        <v>56</v>
      </c>
      <c r="D14" s="41">
        <v>150</v>
      </c>
      <c r="E14" s="42">
        <v>219.35</v>
      </c>
      <c r="F14" s="41">
        <v>150</v>
      </c>
      <c r="G14" s="42">
        <v>221.22</v>
      </c>
      <c r="H14" s="41"/>
      <c r="I14" s="42"/>
      <c r="J14" s="41">
        <v>150</v>
      </c>
      <c r="K14" s="42">
        <v>221.33</v>
      </c>
      <c r="L14" s="41"/>
      <c r="M14" s="42"/>
      <c r="N14" s="41"/>
      <c r="O14" s="42"/>
      <c r="P14" s="41"/>
      <c r="Q14" s="42"/>
      <c r="R14" s="41">
        <v>125</v>
      </c>
      <c r="S14" s="42">
        <v>220.84</v>
      </c>
      <c r="T14" s="41"/>
      <c r="U14" s="42"/>
      <c r="V14" s="41"/>
      <c r="W14" s="42"/>
    </row>
    <row r="15" spans="2:23" ht="12.75">
      <c r="B15" s="44">
        <v>6</v>
      </c>
      <c r="C15" s="56" t="s">
        <v>65</v>
      </c>
      <c r="D15" s="45"/>
      <c r="E15" s="46"/>
      <c r="F15" s="45"/>
      <c r="G15" s="46"/>
      <c r="H15" s="45"/>
      <c r="I15" s="46"/>
      <c r="J15" s="45"/>
      <c r="K15" s="46"/>
      <c r="L15" s="45">
        <v>125</v>
      </c>
      <c r="M15" s="46">
        <v>199.14</v>
      </c>
      <c r="N15" s="45">
        <v>125</v>
      </c>
      <c r="O15" s="46">
        <v>202.62</v>
      </c>
      <c r="P15" s="45">
        <v>125</v>
      </c>
      <c r="Q15" s="46">
        <v>203.89</v>
      </c>
      <c r="R15" s="45"/>
      <c r="S15" s="46"/>
      <c r="T15" s="45">
        <v>125</v>
      </c>
      <c r="U15" s="46">
        <v>203.27</v>
      </c>
      <c r="V15" s="45"/>
      <c r="W15" s="46"/>
    </row>
    <row r="16" spans="2:23" ht="12.75">
      <c r="B16" s="39">
        <v>7</v>
      </c>
      <c r="C16" s="40" t="s">
        <v>64</v>
      </c>
      <c r="D16" s="41">
        <v>150</v>
      </c>
      <c r="E16" s="42">
        <v>183.41</v>
      </c>
      <c r="F16" s="41"/>
      <c r="G16" s="42"/>
      <c r="H16" s="41">
        <v>150</v>
      </c>
      <c r="I16" s="42">
        <v>186.52</v>
      </c>
      <c r="J16" s="41">
        <v>125</v>
      </c>
      <c r="K16" s="42">
        <v>189.25</v>
      </c>
      <c r="L16" s="41">
        <v>125</v>
      </c>
      <c r="M16" s="42">
        <v>129.5</v>
      </c>
      <c r="N16" s="41"/>
      <c r="O16" s="42"/>
      <c r="P16" s="41"/>
      <c r="Q16" s="42"/>
      <c r="R16" s="41">
        <v>125</v>
      </c>
      <c r="S16" s="42">
        <v>196.9</v>
      </c>
      <c r="T16" s="41"/>
      <c r="U16" s="42"/>
      <c r="V16" s="41">
        <v>100</v>
      </c>
      <c r="W16" s="42">
        <v>182.2</v>
      </c>
    </row>
    <row r="17" spans="2:23" ht="12.75">
      <c r="B17" s="44">
        <v>8</v>
      </c>
      <c r="C17" s="47" t="s">
        <v>57</v>
      </c>
      <c r="D17" s="45">
        <v>125</v>
      </c>
      <c r="E17" s="46">
        <v>207.89</v>
      </c>
      <c r="F17" s="45"/>
      <c r="G17" s="46"/>
      <c r="H17" s="45">
        <v>125</v>
      </c>
      <c r="I17" s="46">
        <v>212.39</v>
      </c>
      <c r="J17" s="45"/>
      <c r="K17" s="46"/>
      <c r="L17" s="45"/>
      <c r="M17" s="46"/>
      <c r="N17" s="45"/>
      <c r="O17" s="46"/>
      <c r="P17" s="45"/>
      <c r="Q17" s="46"/>
      <c r="R17" s="45"/>
      <c r="S17" s="46"/>
      <c r="T17" s="45"/>
      <c r="U17" s="46"/>
      <c r="V17" s="45"/>
      <c r="W17" s="46"/>
    </row>
    <row r="18" spans="2:23" ht="12.75">
      <c r="B18" s="39">
        <v>9</v>
      </c>
      <c r="C18" s="40" t="s">
        <v>58</v>
      </c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41"/>
      <c r="Q18" s="42"/>
      <c r="R18" s="41"/>
      <c r="S18" s="42"/>
      <c r="T18" s="41">
        <v>150</v>
      </c>
      <c r="U18" s="42">
        <v>180.33</v>
      </c>
      <c r="V18" s="41"/>
      <c r="W18" s="42"/>
    </row>
    <row r="19" spans="2:23" ht="12.75">
      <c r="B19" s="44">
        <v>10</v>
      </c>
      <c r="C19" s="56" t="s">
        <v>66</v>
      </c>
      <c r="D19" s="45">
        <v>125</v>
      </c>
      <c r="E19" s="46">
        <v>184.55</v>
      </c>
      <c r="F19" s="45">
        <v>125</v>
      </c>
      <c r="G19" s="46">
        <v>186.22</v>
      </c>
      <c r="H19" s="45">
        <v>125</v>
      </c>
      <c r="I19" s="46">
        <v>186.25</v>
      </c>
      <c r="J19" s="45"/>
      <c r="K19" s="46"/>
      <c r="L19" s="45">
        <v>125</v>
      </c>
      <c r="M19" s="46">
        <v>184</v>
      </c>
      <c r="N19" s="45"/>
      <c r="O19" s="46"/>
      <c r="P19" s="45">
        <v>125</v>
      </c>
      <c r="Q19" s="46">
        <v>185.39</v>
      </c>
      <c r="R19" s="45">
        <v>125</v>
      </c>
      <c r="S19" s="46">
        <v>191.24</v>
      </c>
      <c r="T19" s="45"/>
      <c r="U19" s="46"/>
      <c r="V19" s="45"/>
      <c r="W19" s="46"/>
    </row>
    <row r="20" spans="2:23" ht="12.75">
      <c r="B20" s="39">
        <v>11</v>
      </c>
      <c r="C20" s="40" t="s">
        <v>59</v>
      </c>
      <c r="D20" s="48">
        <v>150</v>
      </c>
      <c r="E20" s="43">
        <v>169.84</v>
      </c>
      <c r="F20" s="41">
        <v>150</v>
      </c>
      <c r="G20" s="42">
        <v>197.46</v>
      </c>
      <c r="H20" s="41">
        <v>150</v>
      </c>
      <c r="I20" s="42">
        <v>197.87</v>
      </c>
      <c r="J20" s="41">
        <v>150</v>
      </c>
      <c r="K20" s="42">
        <v>196.87</v>
      </c>
      <c r="L20" s="41"/>
      <c r="M20" s="42"/>
      <c r="N20" s="41">
        <v>150</v>
      </c>
      <c r="O20" s="42">
        <v>197.16</v>
      </c>
      <c r="P20" s="41"/>
      <c r="Q20" s="42"/>
      <c r="R20" s="41">
        <v>125</v>
      </c>
      <c r="S20" s="42">
        <v>199.39</v>
      </c>
      <c r="T20" s="41">
        <v>125</v>
      </c>
      <c r="U20" s="42">
        <v>198.15</v>
      </c>
      <c r="V20" s="41"/>
      <c r="W20" s="42"/>
    </row>
    <row r="21" spans="2:23" ht="12.75">
      <c r="B21" s="44">
        <v>12</v>
      </c>
      <c r="C21" s="56" t="s">
        <v>67</v>
      </c>
      <c r="D21" s="45"/>
      <c r="E21" s="46"/>
      <c r="F21" s="45">
        <v>125</v>
      </c>
      <c r="G21" s="46">
        <v>165.08</v>
      </c>
      <c r="H21" s="45"/>
      <c r="I21" s="46"/>
      <c r="J21" s="45"/>
      <c r="K21" s="46"/>
      <c r="L21" s="45"/>
      <c r="M21" s="46"/>
      <c r="N21" s="45"/>
      <c r="O21" s="46"/>
      <c r="P21" s="45"/>
      <c r="Q21" s="46"/>
      <c r="R21" s="45"/>
      <c r="S21" s="46"/>
      <c r="T21" s="45"/>
      <c r="U21" s="46"/>
      <c r="V21" s="45"/>
      <c r="W21" s="46"/>
    </row>
    <row r="22" spans="2:23" ht="12.75">
      <c r="B22" s="39">
        <v>13</v>
      </c>
      <c r="C22" s="40" t="s">
        <v>60</v>
      </c>
      <c r="D22" s="41"/>
      <c r="E22" s="42"/>
      <c r="F22" s="41">
        <v>125</v>
      </c>
      <c r="G22" s="42">
        <v>174.41</v>
      </c>
      <c r="H22" s="41">
        <v>125</v>
      </c>
      <c r="I22" s="42">
        <v>158.03</v>
      </c>
      <c r="J22" s="41"/>
      <c r="K22" s="42"/>
      <c r="L22" s="41"/>
      <c r="M22" s="42"/>
      <c r="N22" s="41"/>
      <c r="O22" s="42"/>
      <c r="P22" s="41"/>
      <c r="Q22" s="42"/>
      <c r="R22" s="41"/>
      <c r="S22" s="49"/>
      <c r="T22" s="41"/>
      <c r="U22" s="42"/>
      <c r="V22" s="41"/>
      <c r="W22" s="49"/>
    </row>
    <row r="23" spans="2:23" ht="12.75">
      <c r="B23" s="44">
        <v>14</v>
      </c>
      <c r="C23" s="47" t="s">
        <v>68</v>
      </c>
      <c r="D23" s="45"/>
      <c r="E23" s="46"/>
      <c r="F23" s="45"/>
      <c r="G23" s="46"/>
      <c r="H23" s="45">
        <v>150</v>
      </c>
      <c r="I23" s="46">
        <v>196.39</v>
      </c>
      <c r="J23" s="45"/>
      <c r="K23" s="46"/>
      <c r="L23" s="45"/>
      <c r="M23" s="46"/>
      <c r="N23" s="45"/>
      <c r="O23" s="46"/>
      <c r="P23" s="45"/>
      <c r="Q23" s="46"/>
      <c r="R23" s="45">
        <v>125</v>
      </c>
      <c r="S23" s="46">
        <v>200.02</v>
      </c>
      <c r="T23" s="45">
        <v>125</v>
      </c>
      <c r="U23" s="46">
        <v>202.09</v>
      </c>
      <c r="V23" s="45"/>
      <c r="W23" s="46"/>
    </row>
    <row r="24" spans="2:23" ht="12.75">
      <c r="B24" s="39">
        <v>15</v>
      </c>
      <c r="C24" s="40" t="s">
        <v>61</v>
      </c>
      <c r="D24" s="41">
        <v>150</v>
      </c>
      <c r="E24" s="42">
        <v>160.15</v>
      </c>
      <c r="F24" s="41">
        <v>150</v>
      </c>
      <c r="G24" s="42">
        <v>168.25</v>
      </c>
      <c r="H24" s="41">
        <v>150</v>
      </c>
      <c r="I24" s="42">
        <v>171.77</v>
      </c>
      <c r="J24" s="41">
        <v>150</v>
      </c>
      <c r="K24" s="42">
        <v>164.68</v>
      </c>
      <c r="L24" s="41">
        <v>125</v>
      </c>
      <c r="M24" s="42">
        <v>191</v>
      </c>
      <c r="N24" s="41"/>
      <c r="O24" s="42"/>
      <c r="P24" s="41">
        <v>125</v>
      </c>
      <c r="Q24" s="42">
        <v>191.1</v>
      </c>
      <c r="R24" s="41"/>
      <c r="S24" s="42"/>
      <c r="T24" s="41">
        <v>125</v>
      </c>
      <c r="U24" s="42">
        <v>184.28</v>
      </c>
      <c r="V24" s="41">
        <v>125</v>
      </c>
      <c r="W24" s="42">
        <v>187.4</v>
      </c>
    </row>
    <row r="25" spans="2:23" ht="12.75">
      <c r="B25" s="44">
        <v>16</v>
      </c>
      <c r="C25" s="56" t="s">
        <v>35</v>
      </c>
      <c r="D25" s="45">
        <v>150</v>
      </c>
      <c r="E25" s="46">
        <v>151.72</v>
      </c>
      <c r="F25" s="45"/>
      <c r="G25" s="46"/>
      <c r="H25" s="45"/>
      <c r="I25" s="46"/>
      <c r="J25" s="45"/>
      <c r="K25" s="46"/>
      <c r="L25" s="45">
        <v>125</v>
      </c>
      <c r="M25" s="46">
        <v>151.73</v>
      </c>
      <c r="N25" s="45">
        <v>125</v>
      </c>
      <c r="O25" s="46">
        <v>162.2</v>
      </c>
      <c r="P25" s="45">
        <v>100</v>
      </c>
      <c r="Q25" s="46">
        <v>161.2</v>
      </c>
      <c r="R25" s="45"/>
      <c r="S25" s="46"/>
      <c r="T25" s="45">
        <v>100</v>
      </c>
      <c r="U25" s="46">
        <v>159.56</v>
      </c>
      <c r="V25" s="45"/>
      <c r="W25" s="46"/>
    </row>
    <row r="26" spans="2:23" ht="12.75">
      <c r="B26" s="39">
        <v>17</v>
      </c>
      <c r="C26" s="40" t="s">
        <v>36</v>
      </c>
      <c r="D26" s="41"/>
      <c r="E26" s="42"/>
      <c r="F26" s="41">
        <v>125</v>
      </c>
      <c r="G26" s="42">
        <v>201.04</v>
      </c>
      <c r="H26" s="41">
        <v>125</v>
      </c>
      <c r="I26" s="42">
        <v>203.83</v>
      </c>
      <c r="J26" s="41"/>
      <c r="K26" s="42"/>
      <c r="L26" s="41"/>
      <c r="M26" s="42"/>
      <c r="N26" s="41"/>
      <c r="O26" s="42"/>
      <c r="P26" s="41"/>
      <c r="Q26" s="42"/>
      <c r="R26" s="41"/>
      <c r="S26" s="42"/>
      <c r="T26" s="41"/>
      <c r="U26" s="42"/>
      <c r="V26" s="41"/>
      <c r="W26" s="42"/>
    </row>
    <row r="27" spans="2:23" ht="12.75">
      <c r="B27" s="44">
        <v>18</v>
      </c>
      <c r="C27" s="47" t="s">
        <v>69</v>
      </c>
      <c r="D27" s="45"/>
      <c r="E27" s="46"/>
      <c r="F27" s="45"/>
      <c r="G27" s="46"/>
      <c r="H27" s="45">
        <v>150</v>
      </c>
      <c r="I27" s="46">
        <v>191.11</v>
      </c>
      <c r="J27" s="45">
        <v>150</v>
      </c>
      <c r="K27" s="46">
        <v>205.3</v>
      </c>
      <c r="L27" s="45">
        <v>150</v>
      </c>
      <c r="M27" s="46">
        <v>206.02</v>
      </c>
      <c r="N27" s="45">
        <v>125</v>
      </c>
      <c r="O27" s="46">
        <v>197.73</v>
      </c>
      <c r="P27" s="45">
        <v>125</v>
      </c>
      <c r="Q27" s="46">
        <v>215.08</v>
      </c>
      <c r="R27" s="45"/>
      <c r="S27" s="46"/>
      <c r="T27" s="45">
        <v>100</v>
      </c>
      <c r="U27" s="46">
        <v>204.98</v>
      </c>
      <c r="V27" s="45">
        <v>100</v>
      </c>
      <c r="W27" s="46">
        <v>214.31</v>
      </c>
    </row>
    <row r="28" spans="2:23" ht="12.75">
      <c r="B28" s="39">
        <v>19</v>
      </c>
      <c r="C28" s="40" t="s">
        <v>37</v>
      </c>
      <c r="D28" s="41">
        <v>150</v>
      </c>
      <c r="E28" s="42">
        <v>213.54</v>
      </c>
      <c r="F28" s="41">
        <v>150</v>
      </c>
      <c r="G28" s="42">
        <v>221.95</v>
      </c>
      <c r="H28" s="41">
        <v>150</v>
      </c>
      <c r="I28" s="42">
        <v>217.87</v>
      </c>
      <c r="J28" s="41">
        <v>125</v>
      </c>
      <c r="K28" s="42">
        <v>229.6</v>
      </c>
      <c r="L28" s="41">
        <v>125</v>
      </c>
      <c r="M28" s="42">
        <v>228.5</v>
      </c>
      <c r="N28" s="41">
        <v>125</v>
      </c>
      <c r="O28" s="42">
        <v>234.34</v>
      </c>
      <c r="P28" s="41">
        <v>125</v>
      </c>
      <c r="Q28" s="42">
        <v>236.21</v>
      </c>
      <c r="R28" s="41"/>
      <c r="S28" s="42"/>
      <c r="T28" s="41">
        <v>100</v>
      </c>
      <c r="U28" s="42">
        <v>213.42</v>
      </c>
      <c r="V28" s="41">
        <v>100</v>
      </c>
      <c r="W28" s="42">
        <v>219</v>
      </c>
    </row>
    <row r="30" ht="12.75">
      <c r="C30" t="s">
        <v>72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PageLayoutView="0" workbookViewId="0" topLeftCell="A2">
      <selection activeCell="E16" sqref="E16"/>
    </sheetView>
  </sheetViews>
  <sheetFormatPr defaultColWidth="9.140625" defaultRowHeight="12.75"/>
  <cols>
    <col min="1" max="1" width="1.28515625" style="0" customWidth="1"/>
    <col min="2" max="2" width="3.28125" style="15" customWidth="1"/>
    <col min="3" max="3" width="20.57421875" style="0" customWidth="1"/>
    <col min="4" max="4" width="5.140625" style="15" customWidth="1"/>
    <col min="5" max="5" width="9.140625" style="18" customWidth="1"/>
    <col min="6" max="6" width="5.140625" style="15" customWidth="1"/>
    <col min="7" max="7" width="8.28125" style="18" customWidth="1"/>
    <col min="8" max="8" width="5.140625" style="15" customWidth="1"/>
    <col min="9" max="9" width="8.28125" style="18" customWidth="1"/>
    <col min="10" max="10" width="5.140625" style="16" customWidth="1"/>
    <col min="11" max="11" width="8.28125" style="18" customWidth="1"/>
    <col min="12" max="12" width="5.140625" style="16" customWidth="1"/>
    <col min="13" max="13" width="8.28125" style="18" customWidth="1"/>
    <col min="14" max="14" width="5.140625" style="16" customWidth="1"/>
    <col min="15" max="15" width="8.28125" style="18" customWidth="1"/>
    <col min="16" max="16" width="5.140625" style="16" customWidth="1"/>
    <col min="17" max="17" width="8.28125" style="18" customWidth="1"/>
    <col min="18" max="18" width="5.140625" style="16" customWidth="1"/>
    <col min="19" max="19" width="8.28125" style="18" customWidth="1"/>
    <col min="20" max="20" width="1.1484375" style="0" customWidth="1"/>
    <col min="21" max="21" width="9.28125" style="0" customWidth="1"/>
  </cols>
  <sheetData>
    <row r="1" spans="5:21" ht="12.75">
      <c r="E1" s="15"/>
      <c r="G1" s="15"/>
      <c r="I1" s="15"/>
      <c r="K1" s="15"/>
      <c r="M1" s="15"/>
      <c r="O1" s="15"/>
      <c r="Q1" s="15"/>
      <c r="S1" s="15"/>
      <c r="T1" s="16"/>
      <c r="U1" s="15"/>
    </row>
    <row r="2" spans="5:21" ht="20.25">
      <c r="E2" s="57"/>
      <c r="G2" s="15"/>
      <c r="I2" s="15"/>
      <c r="K2" s="15"/>
      <c r="M2" s="15"/>
      <c r="O2" s="15"/>
      <c r="Q2" s="15"/>
      <c r="S2" s="15"/>
      <c r="T2" s="16"/>
      <c r="U2" s="15"/>
    </row>
    <row r="3" spans="5:21" ht="27">
      <c r="E3" s="28" t="s">
        <v>43</v>
      </c>
      <c r="G3" s="15"/>
      <c r="I3" s="15"/>
      <c r="K3" s="15"/>
      <c r="M3" s="15"/>
      <c r="O3" s="15"/>
      <c r="Q3" s="15"/>
      <c r="S3" s="15"/>
      <c r="T3" s="16"/>
      <c r="U3" s="15"/>
    </row>
    <row r="4" spans="5:21" ht="12.75">
      <c r="E4" s="15"/>
      <c r="G4" s="15"/>
      <c r="I4" s="15"/>
      <c r="K4" s="15"/>
      <c r="M4" s="15"/>
      <c r="O4" s="15"/>
      <c r="Q4" s="15"/>
      <c r="S4" s="15"/>
      <c r="T4" s="16"/>
      <c r="U4" s="15"/>
    </row>
    <row r="5" spans="5:21" ht="12.75">
      <c r="E5" s="79">
        <v>42120</v>
      </c>
      <c r="F5" s="29"/>
      <c r="G5" s="15"/>
      <c r="I5" s="15"/>
      <c r="K5" s="15"/>
      <c r="M5" s="15"/>
      <c r="O5" s="15"/>
      <c r="Q5" s="15"/>
      <c r="S5" s="15"/>
      <c r="T5" s="16"/>
      <c r="U5" s="15"/>
    </row>
    <row r="6" spans="5:21" ht="12.75">
      <c r="E6" s="15"/>
      <c r="F6" s="29"/>
      <c r="G6" s="15"/>
      <c r="I6" s="15"/>
      <c r="K6" s="15"/>
      <c r="M6" s="15"/>
      <c r="O6" s="15"/>
      <c r="Q6" s="15"/>
      <c r="S6" s="15"/>
      <c r="T6" s="16"/>
      <c r="U6" s="15"/>
    </row>
    <row r="7" spans="5:21" ht="13.5" thickBot="1">
      <c r="E7" s="15"/>
      <c r="F7" s="29"/>
      <c r="G7" s="15"/>
      <c r="I7" s="15"/>
      <c r="K7" s="15"/>
      <c r="M7" s="15"/>
      <c r="O7" s="15"/>
      <c r="Q7" s="15"/>
      <c r="S7" s="15"/>
      <c r="T7" s="16"/>
      <c r="U7" s="15"/>
    </row>
    <row r="8" spans="2:21" ht="13.5" thickTop="1">
      <c r="B8" s="30"/>
      <c r="C8" s="31"/>
      <c r="D8" s="32"/>
      <c r="E8" s="33" t="s">
        <v>15</v>
      </c>
      <c r="F8" s="34"/>
      <c r="G8" s="33" t="s">
        <v>16</v>
      </c>
      <c r="H8" s="34"/>
      <c r="I8" s="33" t="s">
        <v>17</v>
      </c>
      <c r="J8" s="34"/>
      <c r="K8" s="33" t="s">
        <v>18</v>
      </c>
      <c r="L8" s="34"/>
      <c r="M8" s="33" t="s">
        <v>19</v>
      </c>
      <c r="N8" s="34"/>
      <c r="O8" s="33" t="s">
        <v>20</v>
      </c>
      <c r="P8" s="34"/>
      <c r="Q8" s="33" t="s">
        <v>21</v>
      </c>
      <c r="R8" s="34"/>
      <c r="S8" s="33" t="s">
        <v>22</v>
      </c>
      <c r="T8" s="34"/>
      <c r="U8" s="34" t="s">
        <v>23</v>
      </c>
    </row>
    <row r="9" spans="2:21" ht="15.75" customHeight="1" thickBot="1">
      <c r="B9" s="35" t="s">
        <v>24</v>
      </c>
      <c r="C9" s="36" t="s">
        <v>32</v>
      </c>
      <c r="D9" s="37" t="s">
        <v>25</v>
      </c>
      <c r="E9" s="38" t="s">
        <v>26</v>
      </c>
      <c r="F9" s="37" t="s">
        <v>25</v>
      </c>
      <c r="G9" s="38" t="s">
        <v>26</v>
      </c>
      <c r="H9" s="37" t="s">
        <v>25</v>
      </c>
      <c r="I9" s="38" t="s">
        <v>26</v>
      </c>
      <c r="J9" s="37" t="s">
        <v>25</v>
      </c>
      <c r="K9" s="38" t="s">
        <v>26</v>
      </c>
      <c r="L9" s="37" t="s">
        <v>25</v>
      </c>
      <c r="M9" s="38" t="s">
        <v>26</v>
      </c>
      <c r="N9" s="37" t="s">
        <v>25</v>
      </c>
      <c r="O9" s="38" t="s">
        <v>26</v>
      </c>
      <c r="P9" s="37" t="s">
        <v>25</v>
      </c>
      <c r="Q9" s="38" t="s">
        <v>26</v>
      </c>
      <c r="R9" s="37" t="s">
        <v>25</v>
      </c>
      <c r="S9" s="38" t="s">
        <v>26</v>
      </c>
      <c r="T9" s="37"/>
      <c r="U9" s="38"/>
    </row>
    <row r="10" spans="2:23" ht="13.5" thickTop="1">
      <c r="B10" s="39">
        <v>1</v>
      </c>
      <c r="C10" s="40" t="s">
        <v>76</v>
      </c>
      <c r="D10" s="41">
        <v>150</v>
      </c>
      <c r="E10" s="42">
        <v>209.26</v>
      </c>
      <c r="F10" s="41"/>
      <c r="G10" s="42"/>
      <c r="H10" s="41"/>
      <c r="I10" s="43"/>
      <c r="J10" s="41"/>
      <c r="K10" s="43"/>
      <c r="L10" s="41"/>
      <c r="M10" s="43"/>
      <c r="N10" s="41"/>
      <c r="O10" s="42"/>
      <c r="P10" s="41"/>
      <c r="Q10" s="43"/>
      <c r="R10" s="41">
        <v>125</v>
      </c>
      <c r="S10" s="43">
        <v>209.69</v>
      </c>
      <c r="T10" s="41"/>
      <c r="U10" s="43" t="s">
        <v>9</v>
      </c>
      <c r="W10" s="58"/>
    </row>
    <row r="11" spans="2:23" ht="12.75">
      <c r="B11" s="44">
        <v>2</v>
      </c>
      <c r="C11" s="56" t="s">
        <v>77</v>
      </c>
      <c r="D11" s="45"/>
      <c r="E11" s="46"/>
      <c r="F11" s="45"/>
      <c r="G11" s="46"/>
      <c r="H11" s="45"/>
      <c r="I11" s="46"/>
      <c r="J11" s="45">
        <v>150</v>
      </c>
      <c r="K11" s="46">
        <v>174.42</v>
      </c>
      <c r="L11" s="45"/>
      <c r="M11" s="46"/>
      <c r="N11" s="45">
        <v>150</v>
      </c>
      <c r="O11" s="46">
        <v>165.87</v>
      </c>
      <c r="P11" s="45"/>
      <c r="Q11" s="46"/>
      <c r="R11" s="45"/>
      <c r="S11" s="46"/>
      <c r="T11" s="45"/>
      <c r="U11" s="46" t="s">
        <v>11</v>
      </c>
      <c r="W11" s="58"/>
    </row>
    <row r="12" spans="2:23" ht="12.75">
      <c r="B12" s="39">
        <v>3</v>
      </c>
      <c r="C12" s="40" t="s">
        <v>78</v>
      </c>
      <c r="D12" s="41"/>
      <c r="E12" s="42"/>
      <c r="F12" s="41"/>
      <c r="G12" s="42"/>
      <c r="H12" s="41">
        <v>175</v>
      </c>
      <c r="I12" s="42">
        <v>205.41</v>
      </c>
      <c r="J12" s="41"/>
      <c r="K12" s="42"/>
      <c r="L12" s="41">
        <v>125</v>
      </c>
      <c r="M12" s="42">
        <v>219.25</v>
      </c>
      <c r="N12" s="41"/>
      <c r="O12" s="42"/>
      <c r="P12" s="41"/>
      <c r="Q12" s="42"/>
      <c r="R12" s="41"/>
      <c r="S12" s="42"/>
      <c r="T12" s="41"/>
      <c r="U12" s="42" t="s">
        <v>9</v>
      </c>
      <c r="W12" s="58"/>
    </row>
    <row r="13" spans="2:23" ht="12.75">
      <c r="B13" s="44">
        <v>4</v>
      </c>
      <c r="C13" s="47" t="s">
        <v>79</v>
      </c>
      <c r="D13" s="45">
        <v>125</v>
      </c>
      <c r="E13" s="46">
        <v>99.1</v>
      </c>
      <c r="F13" s="45"/>
      <c r="G13" s="46"/>
      <c r="H13" s="45"/>
      <c r="I13" s="46"/>
      <c r="J13" s="45"/>
      <c r="K13" s="46"/>
      <c r="L13" s="45"/>
      <c r="M13" s="46"/>
      <c r="N13" s="45"/>
      <c r="O13" s="46"/>
      <c r="P13" s="45">
        <v>150</v>
      </c>
      <c r="Q13" s="46">
        <v>95.05</v>
      </c>
      <c r="R13" s="45">
        <v>150</v>
      </c>
      <c r="S13" s="46">
        <v>89.42</v>
      </c>
      <c r="T13" s="45"/>
      <c r="U13" s="46" t="s">
        <v>13</v>
      </c>
      <c r="W13" s="58"/>
    </row>
    <row r="14" spans="2:23" ht="12.75">
      <c r="B14" s="39">
        <v>5</v>
      </c>
      <c r="C14" s="40" t="s">
        <v>80</v>
      </c>
      <c r="D14" s="41"/>
      <c r="E14" s="42"/>
      <c r="F14" s="41"/>
      <c r="G14" s="42"/>
      <c r="H14" s="41">
        <v>150</v>
      </c>
      <c r="I14" s="42">
        <v>193.82</v>
      </c>
      <c r="J14" s="41"/>
      <c r="K14" s="42"/>
      <c r="L14" s="41">
        <v>100</v>
      </c>
      <c r="M14" s="42">
        <v>195.27</v>
      </c>
      <c r="N14" s="41"/>
      <c r="O14" s="42"/>
      <c r="P14" s="41"/>
      <c r="Q14" s="42"/>
      <c r="R14" s="41"/>
      <c r="S14" s="42"/>
      <c r="T14" s="41"/>
      <c r="U14" s="42" t="s">
        <v>11</v>
      </c>
      <c r="W14" s="58"/>
    </row>
    <row r="15" spans="2:23" ht="12.75">
      <c r="B15" s="44">
        <v>6</v>
      </c>
      <c r="C15" s="56" t="s">
        <v>81</v>
      </c>
      <c r="D15" s="45">
        <v>125</v>
      </c>
      <c r="E15" s="46">
        <v>174.65</v>
      </c>
      <c r="F15" s="45">
        <v>150</v>
      </c>
      <c r="G15" s="46">
        <v>170.52</v>
      </c>
      <c r="H15" s="45">
        <v>150</v>
      </c>
      <c r="I15" s="46">
        <v>172.53</v>
      </c>
      <c r="J15" s="45"/>
      <c r="K15" s="46"/>
      <c r="L15" s="45"/>
      <c r="M15" s="46"/>
      <c r="N15" s="45"/>
      <c r="O15" s="46"/>
      <c r="P15" s="45"/>
      <c r="Q15" s="46"/>
      <c r="R15" s="45"/>
      <c r="S15" s="46"/>
      <c r="T15" s="45"/>
      <c r="U15" s="46" t="s">
        <v>40</v>
      </c>
      <c r="W15" s="58"/>
    </row>
    <row r="16" spans="2:23" ht="12.75">
      <c r="B16" s="39">
        <v>7</v>
      </c>
      <c r="C16" s="40" t="s">
        <v>82</v>
      </c>
      <c r="D16" s="41">
        <v>125</v>
      </c>
      <c r="E16" s="42">
        <v>211.35</v>
      </c>
      <c r="F16" s="41"/>
      <c r="G16" s="42"/>
      <c r="H16" s="41"/>
      <c r="I16" s="42"/>
      <c r="J16" s="41">
        <v>150</v>
      </c>
      <c r="K16" s="42">
        <v>190.14</v>
      </c>
      <c r="L16" s="41">
        <v>150</v>
      </c>
      <c r="M16" s="42">
        <v>190.28</v>
      </c>
      <c r="N16" s="41">
        <v>150</v>
      </c>
      <c r="O16" s="42">
        <v>199.42</v>
      </c>
      <c r="P16" s="41"/>
      <c r="Q16" s="42"/>
      <c r="R16" s="41"/>
      <c r="S16" s="42"/>
      <c r="T16" s="41"/>
      <c r="U16" s="42" t="s">
        <v>9</v>
      </c>
      <c r="W16" s="58"/>
    </row>
    <row r="17" spans="2:23" ht="12.75">
      <c r="B17" s="44">
        <v>8</v>
      </c>
      <c r="C17" s="47" t="s">
        <v>83</v>
      </c>
      <c r="D17" s="45">
        <v>150</v>
      </c>
      <c r="E17" s="46">
        <v>195.54</v>
      </c>
      <c r="F17" s="45"/>
      <c r="G17" s="46"/>
      <c r="H17" s="45"/>
      <c r="I17" s="46"/>
      <c r="J17" s="45"/>
      <c r="K17" s="46"/>
      <c r="L17" s="45"/>
      <c r="M17" s="46"/>
      <c r="N17" s="45"/>
      <c r="O17" s="46"/>
      <c r="P17" s="45"/>
      <c r="Q17" s="46"/>
      <c r="R17" s="45"/>
      <c r="S17" s="46"/>
      <c r="T17" s="45"/>
      <c r="U17" s="46" t="s">
        <v>9</v>
      </c>
      <c r="W17" s="58"/>
    </row>
    <row r="18" spans="2:23" ht="12.75">
      <c r="B18" s="39">
        <v>9</v>
      </c>
      <c r="C18" s="40" t="s">
        <v>84</v>
      </c>
      <c r="D18" s="41">
        <v>175</v>
      </c>
      <c r="E18" s="42">
        <v>215.18</v>
      </c>
      <c r="F18" s="41">
        <v>175</v>
      </c>
      <c r="G18" s="42">
        <v>218.93</v>
      </c>
      <c r="H18" s="41">
        <v>150</v>
      </c>
      <c r="I18" s="42">
        <v>228.53</v>
      </c>
      <c r="J18" s="41"/>
      <c r="K18" s="42"/>
      <c r="L18" s="41"/>
      <c r="M18" s="42"/>
      <c r="N18" s="41"/>
      <c r="O18" s="42"/>
      <c r="P18" s="41">
        <v>125</v>
      </c>
      <c r="Q18" s="42">
        <v>232.89</v>
      </c>
      <c r="R18" s="41"/>
      <c r="S18" s="42"/>
      <c r="T18" s="41"/>
      <c r="U18" s="42" t="s">
        <v>9</v>
      </c>
      <c r="W18" s="58"/>
    </row>
    <row r="19" spans="2:23" ht="12.75">
      <c r="B19" s="44">
        <v>10</v>
      </c>
      <c r="C19" s="56" t="s">
        <v>85</v>
      </c>
      <c r="D19" s="45">
        <v>175</v>
      </c>
      <c r="E19" s="46">
        <v>193.22</v>
      </c>
      <c r="F19" s="45">
        <v>175</v>
      </c>
      <c r="G19" s="46">
        <v>199.78</v>
      </c>
      <c r="H19" s="45"/>
      <c r="I19" s="46"/>
      <c r="J19" s="45"/>
      <c r="K19" s="46"/>
      <c r="L19" s="45"/>
      <c r="M19" s="46"/>
      <c r="N19" s="45">
        <v>150</v>
      </c>
      <c r="O19" s="46">
        <v>205.5</v>
      </c>
      <c r="P19" s="45">
        <v>125</v>
      </c>
      <c r="Q19" s="46">
        <v>207.09</v>
      </c>
      <c r="R19" s="45">
        <v>125</v>
      </c>
      <c r="S19" s="46">
        <v>207.26</v>
      </c>
      <c r="T19" s="45"/>
      <c r="U19" s="46" t="s">
        <v>9</v>
      </c>
      <c r="W19" s="58"/>
    </row>
    <row r="20" spans="2:23" ht="12.75">
      <c r="B20" s="39">
        <v>11</v>
      </c>
      <c r="C20" s="40" t="s">
        <v>86</v>
      </c>
      <c r="D20" s="48">
        <v>150</v>
      </c>
      <c r="E20" s="43">
        <v>141.91</v>
      </c>
      <c r="F20" s="41">
        <v>150</v>
      </c>
      <c r="G20" s="42">
        <v>152.78</v>
      </c>
      <c r="H20" s="41">
        <v>150</v>
      </c>
      <c r="I20" s="42">
        <v>164.51</v>
      </c>
      <c r="J20" s="41"/>
      <c r="K20" s="42"/>
      <c r="L20" s="41"/>
      <c r="M20" s="42"/>
      <c r="N20" s="41"/>
      <c r="O20" s="42"/>
      <c r="P20" s="41"/>
      <c r="Q20" s="42"/>
      <c r="R20" s="41"/>
      <c r="S20" s="42"/>
      <c r="T20" s="41"/>
      <c r="U20" s="42" t="s">
        <v>11</v>
      </c>
      <c r="W20" s="58"/>
    </row>
    <row r="21" spans="2:23" ht="12.75">
      <c r="B21" s="44">
        <v>12</v>
      </c>
      <c r="C21" s="56" t="s">
        <v>87</v>
      </c>
      <c r="D21" s="45"/>
      <c r="E21" s="46"/>
      <c r="F21" s="45">
        <v>150</v>
      </c>
      <c r="G21" s="46">
        <v>169.48</v>
      </c>
      <c r="H21" s="45">
        <v>150</v>
      </c>
      <c r="I21" s="46">
        <v>173.13</v>
      </c>
      <c r="J21" s="45">
        <v>150</v>
      </c>
      <c r="K21" s="46">
        <v>166.06</v>
      </c>
      <c r="L21" s="45">
        <v>150</v>
      </c>
      <c r="M21" s="46">
        <v>169.73</v>
      </c>
      <c r="N21" s="45">
        <v>125</v>
      </c>
      <c r="O21" s="46">
        <v>179.68</v>
      </c>
      <c r="P21" s="45">
        <v>125</v>
      </c>
      <c r="Q21" s="46">
        <v>171.79</v>
      </c>
      <c r="R21" s="45">
        <v>125</v>
      </c>
      <c r="S21" s="46">
        <v>170.49</v>
      </c>
      <c r="T21" s="45"/>
      <c r="U21" s="46" t="s">
        <v>11</v>
      </c>
      <c r="W21" s="58"/>
    </row>
    <row r="22" spans="2:23" ht="12.75">
      <c r="B22" s="39">
        <v>13</v>
      </c>
      <c r="C22" s="40" t="s">
        <v>88</v>
      </c>
      <c r="D22" s="41"/>
      <c r="E22" s="42"/>
      <c r="F22" s="41"/>
      <c r="G22" s="42"/>
      <c r="H22" s="41"/>
      <c r="I22" s="42"/>
      <c r="J22" s="41"/>
      <c r="K22" s="42"/>
      <c r="L22" s="41">
        <v>125</v>
      </c>
      <c r="M22" s="42">
        <v>175.2</v>
      </c>
      <c r="N22" s="41"/>
      <c r="O22" s="42"/>
      <c r="P22" s="41">
        <v>100</v>
      </c>
      <c r="Q22" s="42">
        <v>158.79</v>
      </c>
      <c r="R22" s="41"/>
      <c r="S22" s="49"/>
      <c r="T22" s="41"/>
      <c r="U22" s="42" t="s">
        <v>11</v>
      </c>
      <c r="W22" s="58"/>
    </row>
    <row r="23" spans="2:23" ht="12.75">
      <c r="B23" s="44">
        <v>14</v>
      </c>
      <c r="C23" s="47" t="s">
        <v>37</v>
      </c>
      <c r="D23" s="45"/>
      <c r="E23" s="46"/>
      <c r="F23" s="45">
        <v>175</v>
      </c>
      <c r="G23" s="46">
        <v>210.86</v>
      </c>
      <c r="H23" s="45"/>
      <c r="I23" s="46"/>
      <c r="J23" s="45">
        <v>175</v>
      </c>
      <c r="K23" s="46">
        <v>213.8</v>
      </c>
      <c r="L23" s="45"/>
      <c r="M23" s="46"/>
      <c r="N23" s="45">
        <v>125</v>
      </c>
      <c r="O23" s="46">
        <v>214.52</v>
      </c>
      <c r="P23" s="45"/>
      <c r="Q23" s="46"/>
      <c r="R23" s="45"/>
      <c r="S23" s="46"/>
      <c r="T23" s="45"/>
      <c r="U23" s="46" t="s">
        <v>9</v>
      </c>
      <c r="W23" s="58"/>
    </row>
    <row r="24" spans="2:23" ht="12.75">
      <c r="B24" s="39">
        <v>15</v>
      </c>
      <c r="C24" s="40" t="s">
        <v>89</v>
      </c>
      <c r="D24" s="41">
        <v>150</v>
      </c>
      <c r="E24" s="42">
        <v>164.82</v>
      </c>
      <c r="F24" s="41">
        <v>150</v>
      </c>
      <c r="G24" s="42">
        <v>161.07</v>
      </c>
      <c r="H24" s="41">
        <v>150</v>
      </c>
      <c r="I24" s="42">
        <v>164.58</v>
      </c>
      <c r="J24" s="41">
        <v>125</v>
      </c>
      <c r="K24" s="42">
        <v>169.43</v>
      </c>
      <c r="L24" s="41">
        <v>125</v>
      </c>
      <c r="M24" s="42">
        <v>169.5</v>
      </c>
      <c r="N24" s="41">
        <v>100</v>
      </c>
      <c r="O24" s="42">
        <v>164.24</v>
      </c>
      <c r="P24" s="41"/>
      <c r="Q24" s="42"/>
      <c r="R24" s="41"/>
      <c r="S24" s="42"/>
      <c r="T24" s="41"/>
      <c r="U24" s="42" t="s">
        <v>11</v>
      </c>
      <c r="W24" s="58"/>
    </row>
    <row r="25" spans="2:23" ht="12.75">
      <c r="B25" s="44">
        <v>16</v>
      </c>
      <c r="C25" s="56" t="s">
        <v>90</v>
      </c>
      <c r="D25" s="45">
        <v>125</v>
      </c>
      <c r="E25" s="46">
        <v>199.2</v>
      </c>
      <c r="F25" s="45"/>
      <c r="G25" s="46"/>
      <c r="H25" s="45">
        <v>125</v>
      </c>
      <c r="I25" s="46">
        <v>201.43</v>
      </c>
      <c r="J25" s="45"/>
      <c r="K25" s="46"/>
      <c r="L25" s="45"/>
      <c r="M25" s="46"/>
      <c r="N25" s="45"/>
      <c r="O25" s="46"/>
      <c r="P25" s="45">
        <v>125</v>
      </c>
      <c r="Q25" s="46">
        <v>204</v>
      </c>
      <c r="R25" s="45"/>
      <c r="S25" s="46"/>
      <c r="T25" s="45"/>
      <c r="U25" s="46" t="s">
        <v>9</v>
      </c>
      <c r="W25" s="58"/>
    </row>
    <row r="26" spans="2:23" ht="12.75">
      <c r="B26" s="39">
        <v>17</v>
      </c>
      <c r="C26" s="40" t="s">
        <v>91</v>
      </c>
      <c r="D26" s="41"/>
      <c r="E26" s="42"/>
      <c r="F26" s="41">
        <v>150</v>
      </c>
      <c r="G26" s="42">
        <v>192.49</v>
      </c>
      <c r="H26" s="41">
        <v>125</v>
      </c>
      <c r="I26" s="42">
        <v>194.33</v>
      </c>
      <c r="J26" s="41">
        <v>125</v>
      </c>
      <c r="K26" s="42">
        <v>194.84</v>
      </c>
      <c r="L26" s="41">
        <v>100</v>
      </c>
      <c r="M26" s="42">
        <v>202.1</v>
      </c>
      <c r="N26" s="41"/>
      <c r="O26" s="42"/>
      <c r="P26" s="41"/>
      <c r="Q26" s="42"/>
      <c r="R26" s="41"/>
      <c r="S26" s="42"/>
      <c r="T26" s="41"/>
      <c r="U26" s="42" t="s">
        <v>11</v>
      </c>
      <c r="W26" s="58"/>
    </row>
    <row r="27" spans="2:23" ht="12.75">
      <c r="B27" s="44">
        <v>18</v>
      </c>
      <c r="C27" s="47" t="s">
        <v>92</v>
      </c>
      <c r="D27" s="45">
        <v>150</v>
      </c>
      <c r="E27" s="46">
        <v>182.89</v>
      </c>
      <c r="F27" s="45"/>
      <c r="G27" s="46"/>
      <c r="H27" s="45">
        <v>150</v>
      </c>
      <c r="I27" s="46">
        <v>186.11</v>
      </c>
      <c r="J27" s="45"/>
      <c r="K27" s="46"/>
      <c r="L27" s="45">
        <v>125</v>
      </c>
      <c r="M27" s="46">
        <v>187.49</v>
      </c>
      <c r="N27" s="45"/>
      <c r="O27" s="46"/>
      <c r="P27" s="45">
        <v>100</v>
      </c>
      <c r="Q27" s="46">
        <v>186.2</v>
      </c>
      <c r="R27" s="45"/>
      <c r="S27" s="46"/>
      <c r="T27" s="45"/>
      <c r="U27" s="46" t="s">
        <v>11</v>
      </c>
      <c r="W27" s="58"/>
    </row>
    <row r="28" spans="2:23" ht="12.75">
      <c r="B28" s="39">
        <v>19</v>
      </c>
      <c r="C28" s="40" t="s">
        <v>93</v>
      </c>
      <c r="D28" s="41">
        <v>150</v>
      </c>
      <c r="E28" s="42">
        <v>233.54</v>
      </c>
      <c r="F28" s="41"/>
      <c r="G28" s="42"/>
      <c r="H28" s="41">
        <v>125</v>
      </c>
      <c r="I28" s="42">
        <v>214.65</v>
      </c>
      <c r="J28" s="41"/>
      <c r="K28" s="42"/>
      <c r="L28" s="41"/>
      <c r="M28" s="42"/>
      <c r="N28" s="41">
        <v>125</v>
      </c>
      <c r="O28" s="42">
        <v>230.74</v>
      </c>
      <c r="P28" s="41"/>
      <c r="Q28" s="42"/>
      <c r="R28" s="41"/>
      <c r="S28" s="42"/>
      <c r="T28" s="41"/>
      <c r="U28" s="42" t="s">
        <v>39</v>
      </c>
      <c r="W28" s="58"/>
    </row>
    <row r="29" spans="2:23" ht="12.75">
      <c r="B29" s="44">
        <v>20</v>
      </c>
      <c r="C29" s="47" t="s">
        <v>94</v>
      </c>
      <c r="D29" s="45">
        <v>150</v>
      </c>
      <c r="E29" s="46">
        <v>172.21</v>
      </c>
      <c r="F29" s="45">
        <v>150</v>
      </c>
      <c r="G29" s="46">
        <v>173.82</v>
      </c>
      <c r="H29" s="45"/>
      <c r="I29" s="46"/>
      <c r="J29" s="45"/>
      <c r="K29" s="46"/>
      <c r="L29" s="45">
        <v>125</v>
      </c>
      <c r="M29" s="46">
        <v>170.05</v>
      </c>
      <c r="N29" s="45"/>
      <c r="O29" s="46"/>
      <c r="P29" s="45">
        <v>100</v>
      </c>
      <c r="Q29" s="46">
        <v>168.79</v>
      </c>
      <c r="R29" s="45">
        <v>100</v>
      </c>
      <c r="S29" s="46">
        <v>166.15</v>
      </c>
      <c r="T29" s="45"/>
      <c r="U29" s="46" t="s">
        <v>11</v>
      </c>
      <c r="W29" s="58"/>
    </row>
    <row r="30" spans="2:23" ht="12.75">
      <c r="B30" s="39">
        <v>21</v>
      </c>
      <c r="C30" s="40" t="s">
        <v>95</v>
      </c>
      <c r="D30" s="41"/>
      <c r="E30" s="42"/>
      <c r="F30" s="41">
        <v>125</v>
      </c>
      <c r="G30" s="42">
        <v>204.56</v>
      </c>
      <c r="H30" s="41">
        <v>150</v>
      </c>
      <c r="I30" s="42">
        <v>209.72</v>
      </c>
      <c r="J30" s="41"/>
      <c r="K30" s="42"/>
      <c r="L30" s="41"/>
      <c r="M30" s="42"/>
      <c r="N30" s="41"/>
      <c r="O30" s="42"/>
      <c r="P30" s="41"/>
      <c r="Q30" s="42"/>
      <c r="R30" s="41"/>
      <c r="S30" s="42"/>
      <c r="T30" s="41"/>
      <c r="U30" s="42" t="s">
        <v>9</v>
      </c>
      <c r="W30" s="58"/>
    </row>
    <row r="31" spans="2:23" ht="12.75">
      <c r="B31" s="44">
        <v>22</v>
      </c>
      <c r="C31" s="56" t="s">
        <v>96</v>
      </c>
      <c r="D31" s="45">
        <v>125</v>
      </c>
      <c r="E31" s="46">
        <v>162.47</v>
      </c>
      <c r="F31" s="45">
        <v>150</v>
      </c>
      <c r="G31" s="46">
        <v>160.99</v>
      </c>
      <c r="H31" s="45"/>
      <c r="I31" s="46"/>
      <c r="J31" s="45"/>
      <c r="K31" s="46"/>
      <c r="L31" s="45"/>
      <c r="M31" s="46"/>
      <c r="N31" s="45">
        <v>125</v>
      </c>
      <c r="O31" s="46">
        <v>172.28</v>
      </c>
      <c r="P31" s="45"/>
      <c r="Q31" s="46"/>
      <c r="R31" s="45"/>
      <c r="S31" s="46"/>
      <c r="T31" s="45"/>
      <c r="U31" s="46" t="s">
        <v>11</v>
      </c>
      <c r="W31" s="58"/>
    </row>
    <row r="32" spans="2:23" ht="12.75">
      <c r="B32" s="44">
        <v>23</v>
      </c>
      <c r="C32" s="47" t="s">
        <v>97</v>
      </c>
      <c r="D32" s="45">
        <v>150</v>
      </c>
      <c r="E32" s="46">
        <v>146.38</v>
      </c>
      <c r="F32" s="45"/>
      <c r="G32" s="46"/>
      <c r="H32" s="45"/>
      <c r="I32" s="46"/>
      <c r="J32" s="45"/>
      <c r="K32" s="46"/>
      <c r="L32" s="45"/>
      <c r="M32" s="46"/>
      <c r="N32" s="45">
        <v>150</v>
      </c>
      <c r="O32" s="46">
        <v>142.22</v>
      </c>
      <c r="P32" s="45"/>
      <c r="Q32" s="46"/>
      <c r="R32" s="45"/>
      <c r="S32" s="46"/>
      <c r="T32" s="45"/>
      <c r="U32" s="46" t="s">
        <v>13</v>
      </c>
      <c r="W32" s="58"/>
    </row>
    <row r="33" spans="2:21" ht="13.5" thickBot="1">
      <c r="B33" s="52"/>
      <c r="C33" s="53"/>
      <c r="D33" s="54"/>
      <c r="E33" s="55"/>
      <c r="F33" s="54"/>
      <c r="G33" s="55"/>
      <c r="H33" s="54"/>
      <c r="I33" s="55"/>
      <c r="J33" s="54"/>
      <c r="K33" s="55"/>
      <c r="L33" s="54"/>
      <c r="M33" s="55"/>
      <c r="N33" s="54"/>
      <c r="O33" s="55"/>
      <c r="P33" s="54"/>
      <c r="Q33" s="55"/>
      <c r="R33" s="54"/>
      <c r="S33" s="55"/>
      <c r="T33" s="54"/>
      <c r="U33" s="55"/>
    </row>
    <row r="34" ht="13.5" thickTop="1"/>
    <row r="35" ht="12.75">
      <c r="C35" s="83" t="s">
        <v>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39"/>
  <sheetViews>
    <sheetView zoomScale="90" zoomScaleNormal="90" zoomScalePageLayoutView="0" workbookViewId="0" topLeftCell="A1">
      <selection activeCell="B1" sqref="B1:W39"/>
    </sheetView>
  </sheetViews>
  <sheetFormatPr defaultColWidth="9.140625" defaultRowHeight="12.75"/>
  <cols>
    <col min="1" max="1" width="1.28515625" style="0" customWidth="1"/>
    <col min="2" max="2" width="3.28125" style="15" customWidth="1"/>
    <col min="3" max="3" width="20.57421875" style="0" customWidth="1"/>
    <col min="4" max="4" width="5.140625" style="15" customWidth="1"/>
    <col min="5" max="5" width="8.28125" style="18" customWidth="1"/>
    <col min="6" max="6" width="5.140625" style="15" customWidth="1"/>
    <col min="7" max="7" width="8.28125" style="18" customWidth="1"/>
    <col min="8" max="8" width="5.140625" style="15" customWidth="1"/>
    <col min="9" max="9" width="8.28125" style="18" customWidth="1"/>
    <col min="10" max="10" width="5.140625" style="16" customWidth="1"/>
    <col min="11" max="11" width="8.28125" style="18" customWidth="1"/>
    <col min="12" max="12" width="5.140625" style="16" customWidth="1"/>
    <col min="13" max="13" width="8.28125" style="18" customWidth="1"/>
    <col min="14" max="14" width="5.140625" style="16" customWidth="1"/>
    <col min="15" max="15" width="8.28125" style="18" customWidth="1"/>
    <col min="16" max="16" width="5.140625" style="16" customWidth="1"/>
    <col min="17" max="17" width="8.28125" style="18" customWidth="1"/>
    <col min="18" max="18" width="5.140625" style="16" customWidth="1"/>
    <col min="19" max="19" width="8.28125" style="18" customWidth="1"/>
    <col min="20" max="20" width="2.00390625" style="18" customWidth="1"/>
    <col min="21" max="21" width="2.28125" style="16" customWidth="1"/>
    <col min="22" max="22" width="8.28125" style="18" customWidth="1"/>
    <col min="23" max="23" width="2.00390625" style="18" customWidth="1"/>
    <col min="24" max="24" width="5.140625" style="16" customWidth="1"/>
    <col min="25" max="25" width="8.28125" style="18" customWidth="1"/>
  </cols>
  <sheetData>
    <row r="1" spans="5:25" ht="12.75">
      <c r="E1" s="15"/>
      <c r="G1" s="15"/>
      <c r="I1" s="15"/>
      <c r="K1" s="15"/>
      <c r="M1" s="15"/>
      <c r="O1" s="15"/>
      <c r="Q1" s="15"/>
      <c r="S1" s="15"/>
      <c r="T1" s="15"/>
      <c r="V1" s="15"/>
      <c r="W1" s="15"/>
      <c r="Y1" s="15"/>
    </row>
    <row r="2" spans="5:25" ht="20.25">
      <c r="E2" s="15"/>
      <c r="F2" s="57"/>
      <c r="G2" s="15"/>
      <c r="I2" s="15"/>
      <c r="K2" s="15"/>
      <c r="M2" s="15"/>
      <c r="O2" s="15"/>
      <c r="Q2" s="15"/>
      <c r="S2" s="15"/>
      <c r="T2" s="15"/>
      <c r="V2" s="15"/>
      <c r="W2" s="15"/>
      <c r="Y2" s="15"/>
    </row>
    <row r="3" spans="5:25" ht="27">
      <c r="E3" s="28" t="s">
        <v>44</v>
      </c>
      <c r="G3" s="15"/>
      <c r="I3" s="15"/>
      <c r="J3" s="15"/>
      <c r="K3" s="16"/>
      <c r="L3" s="15"/>
      <c r="M3" s="16"/>
      <c r="N3" s="15"/>
      <c r="O3" s="16"/>
      <c r="P3" s="15"/>
      <c r="Q3" s="16"/>
      <c r="R3" s="15"/>
      <c r="S3" s="16"/>
      <c r="T3" s="15"/>
      <c r="V3" s="15"/>
      <c r="W3" s="15"/>
      <c r="Y3" s="15"/>
    </row>
    <row r="4" spans="5:25" ht="12.75">
      <c r="E4" s="15"/>
      <c r="G4" s="15"/>
      <c r="I4" s="15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V4" s="15"/>
      <c r="W4" s="15"/>
      <c r="Y4" s="15"/>
    </row>
    <row r="5" spans="5:25" ht="23.25">
      <c r="E5" s="29"/>
      <c r="F5" s="29"/>
      <c r="G5" s="29"/>
      <c r="H5" s="74" t="s">
        <v>45</v>
      </c>
      <c r="I5" s="15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V5" s="15"/>
      <c r="W5" s="15"/>
      <c r="Y5" s="15"/>
    </row>
    <row r="6" spans="5:25" ht="12.75">
      <c r="E6" s="15"/>
      <c r="F6" s="29"/>
      <c r="G6" s="15"/>
      <c r="I6" s="15"/>
      <c r="K6" s="15"/>
      <c r="M6" s="15"/>
      <c r="O6" s="15"/>
      <c r="Q6" s="15"/>
      <c r="S6" s="15"/>
      <c r="T6" s="15"/>
      <c r="V6" s="15"/>
      <c r="W6" s="15"/>
      <c r="Y6" s="15"/>
    </row>
    <row r="7" spans="5:25" ht="13.5" thickBot="1">
      <c r="E7" s="15"/>
      <c r="F7" s="29"/>
      <c r="G7" s="15"/>
      <c r="I7" s="15"/>
      <c r="K7" s="15"/>
      <c r="M7" s="15"/>
      <c r="O7" s="15"/>
      <c r="Q7" s="15"/>
      <c r="S7" s="15"/>
      <c r="T7" s="15"/>
      <c r="V7" s="15"/>
      <c r="W7" s="15"/>
      <c r="Y7" s="15"/>
    </row>
    <row r="8" spans="2:25" ht="13.5" thickTop="1">
      <c r="B8" s="30"/>
      <c r="C8" s="31"/>
      <c r="D8" s="32"/>
      <c r="E8" s="33" t="s">
        <v>15</v>
      </c>
      <c r="F8" s="34"/>
      <c r="G8" s="33" t="s">
        <v>16</v>
      </c>
      <c r="H8" s="34"/>
      <c r="I8" s="33" t="s">
        <v>17</v>
      </c>
      <c r="J8" s="34"/>
      <c r="K8" s="33" t="s">
        <v>18</v>
      </c>
      <c r="L8" s="34"/>
      <c r="M8" s="33" t="s">
        <v>19</v>
      </c>
      <c r="N8" s="34"/>
      <c r="O8" s="33" t="s">
        <v>20</v>
      </c>
      <c r="P8" s="34"/>
      <c r="Q8" s="33" t="s">
        <v>21</v>
      </c>
      <c r="R8" s="34"/>
      <c r="S8" s="33" t="s">
        <v>22</v>
      </c>
      <c r="T8" s="59"/>
      <c r="U8" s="60"/>
      <c r="V8" s="61" t="s">
        <v>111</v>
      </c>
      <c r="W8" s="59"/>
      <c r="X8"/>
      <c r="Y8"/>
    </row>
    <row r="9" spans="2:25" ht="15.75" customHeight="1" thickBot="1">
      <c r="B9" s="35" t="s">
        <v>24</v>
      </c>
      <c r="C9" s="36" t="s">
        <v>32</v>
      </c>
      <c r="D9" s="37" t="s">
        <v>25</v>
      </c>
      <c r="E9" s="38" t="s">
        <v>26</v>
      </c>
      <c r="F9" s="37" t="s">
        <v>25</v>
      </c>
      <c r="G9" s="38" t="s">
        <v>26</v>
      </c>
      <c r="H9" s="37" t="s">
        <v>25</v>
      </c>
      <c r="I9" s="38" t="s">
        <v>26</v>
      </c>
      <c r="J9" s="37" t="s">
        <v>25</v>
      </c>
      <c r="K9" s="38" t="s">
        <v>26</v>
      </c>
      <c r="L9" s="37" t="s">
        <v>25</v>
      </c>
      <c r="M9" s="38" t="s">
        <v>26</v>
      </c>
      <c r="N9" s="37" t="s">
        <v>25</v>
      </c>
      <c r="O9" s="38" t="s">
        <v>26</v>
      </c>
      <c r="P9" s="37" t="s">
        <v>25</v>
      </c>
      <c r="Q9" s="38" t="s">
        <v>26</v>
      </c>
      <c r="R9" s="37" t="s">
        <v>25</v>
      </c>
      <c r="S9" s="38" t="s">
        <v>26</v>
      </c>
      <c r="T9" s="35"/>
      <c r="U9" s="37"/>
      <c r="V9" s="38" t="s">
        <v>112</v>
      </c>
      <c r="W9" s="35"/>
      <c r="X9"/>
      <c r="Y9"/>
    </row>
    <row r="10" spans="2:25" ht="13.5" thickTop="1">
      <c r="B10" s="39">
        <v>1</v>
      </c>
      <c r="C10" s="40" t="s">
        <v>76</v>
      </c>
      <c r="D10" s="41">
        <v>150</v>
      </c>
      <c r="E10" s="42">
        <v>213.61</v>
      </c>
      <c r="F10" s="41"/>
      <c r="G10" s="42"/>
      <c r="H10" s="41"/>
      <c r="I10" s="43"/>
      <c r="J10" s="41">
        <v>150</v>
      </c>
      <c r="K10" s="43">
        <v>216.47</v>
      </c>
      <c r="L10" s="41">
        <v>125</v>
      </c>
      <c r="M10" s="43">
        <v>216.07</v>
      </c>
      <c r="N10" s="41"/>
      <c r="O10" s="42"/>
      <c r="P10" s="41"/>
      <c r="Q10" s="43"/>
      <c r="R10" s="41"/>
      <c r="S10" s="43"/>
      <c r="T10" s="62"/>
      <c r="U10" s="41"/>
      <c r="V10" s="43">
        <f aca="true" t="shared" si="0" ref="V10:V36">MAX(E10,G10,I10,K10,M10,O10,Q10,S10)</f>
        <v>216.47</v>
      </c>
      <c r="W10" s="62"/>
      <c r="X10"/>
      <c r="Y10"/>
    </row>
    <row r="11" spans="2:25" ht="12.75">
      <c r="B11" s="44">
        <v>2</v>
      </c>
      <c r="C11" s="56" t="s">
        <v>97</v>
      </c>
      <c r="D11" s="45"/>
      <c r="E11" s="46"/>
      <c r="F11" s="45">
        <v>150</v>
      </c>
      <c r="G11" s="46">
        <v>134.47</v>
      </c>
      <c r="H11" s="45"/>
      <c r="I11" s="46"/>
      <c r="J11" s="45"/>
      <c r="K11" s="46"/>
      <c r="L11" s="45">
        <v>150</v>
      </c>
      <c r="M11" s="46">
        <v>131.65</v>
      </c>
      <c r="N11" s="45"/>
      <c r="O11" s="46"/>
      <c r="P11" s="45"/>
      <c r="Q11" s="46"/>
      <c r="R11" s="45"/>
      <c r="S11" s="46"/>
      <c r="T11" s="63"/>
      <c r="U11" s="45"/>
      <c r="V11" s="43">
        <f t="shared" si="0"/>
        <v>134.47</v>
      </c>
      <c r="W11" s="63"/>
      <c r="X11"/>
      <c r="Y11"/>
    </row>
    <row r="12" spans="2:25" ht="12.75">
      <c r="B12" s="39">
        <v>3</v>
      </c>
      <c r="C12" s="40" t="s">
        <v>89</v>
      </c>
      <c r="D12" s="41"/>
      <c r="E12" s="42"/>
      <c r="F12" s="41">
        <v>150</v>
      </c>
      <c r="G12" s="42">
        <v>164.25</v>
      </c>
      <c r="H12" s="41"/>
      <c r="I12" s="42"/>
      <c r="J12" s="41"/>
      <c r="K12" s="42"/>
      <c r="L12" s="41">
        <v>125</v>
      </c>
      <c r="M12" s="42">
        <v>172.81</v>
      </c>
      <c r="N12" s="41">
        <v>125</v>
      </c>
      <c r="O12" s="42">
        <v>163.81</v>
      </c>
      <c r="P12" s="41">
        <v>100</v>
      </c>
      <c r="Q12" s="42">
        <v>165.28</v>
      </c>
      <c r="R12" s="41">
        <v>100</v>
      </c>
      <c r="S12" s="42">
        <v>159.73</v>
      </c>
      <c r="T12" s="64"/>
      <c r="U12" s="41"/>
      <c r="V12" s="43">
        <f t="shared" si="0"/>
        <v>172.81</v>
      </c>
      <c r="W12" s="64"/>
      <c r="X12"/>
      <c r="Y12"/>
    </row>
    <row r="13" spans="2:25" ht="12.75">
      <c r="B13" s="44">
        <v>4</v>
      </c>
      <c r="C13" s="47" t="s">
        <v>98</v>
      </c>
      <c r="D13" s="45">
        <v>150</v>
      </c>
      <c r="E13" s="46">
        <v>200.29</v>
      </c>
      <c r="F13" s="45"/>
      <c r="G13" s="46"/>
      <c r="H13" s="45">
        <v>100</v>
      </c>
      <c r="I13" s="46">
        <v>197.33</v>
      </c>
      <c r="J13" s="45"/>
      <c r="K13" s="46"/>
      <c r="L13" s="45">
        <v>100</v>
      </c>
      <c r="M13" s="46">
        <v>198.31</v>
      </c>
      <c r="N13" s="45"/>
      <c r="O13" s="46"/>
      <c r="P13" s="45"/>
      <c r="Q13" s="46"/>
      <c r="R13" s="45"/>
      <c r="S13" s="46"/>
      <c r="T13" s="63"/>
      <c r="U13" s="45"/>
      <c r="V13" s="43">
        <f t="shared" si="0"/>
        <v>200.29</v>
      </c>
      <c r="W13" s="63"/>
      <c r="X13"/>
      <c r="Y13"/>
    </row>
    <row r="14" spans="2:25" ht="12.75">
      <c r="B14" s="39">
        <v>5</v>
      </c>
      <c r="C14" s="40" t="s">
        <v>84</v>
      </c>
      <c r="D14" s="41">
        <v>125</v>
      </c>
      <c r="E14" s="42">
        <v>231.51</v>
      </c>
      <c r="F14" s="41">
        <v>125</v>
      </c>
      <c r="G14" s="42">
        <v>236.78</v>
      </c>
      <c r="H14" s="41"/>
      <c r="I14" s="42"/>
      <c r="J14" s="41"/>
      <c r="K14" s="42"/>
      <c r="L14" s="41"/>
      <c r="M14" s="42"/>
      <c r="N14" s="41">
        <v>125</v>
      </c>
      <c r="O14" s="42">
        <v>237.02</v>
      </c>
      <c r="P14" s="41"/>
      <c r="Q14" s="42"/>
      <c r="R14" s="41"/>
      <c r="S14" s="42"/>
      <c r="T14" s="64"/>
      <c r="U14" s="41"/>
      <c r="V14" s="43">
        <f t="shared" si="0"/>
        <v>237.02</v>
      </c>
      <c r="W14" s="64"/>
      <c r="X14"/>
      <c r="Y14"/>
    </row>
    <row r="15" spans="2:25" ht="12.75">
      <c r="B15" s="44">
        <v>6</v>
      </c>
      <c r="C15" s="56" t="s">
        <v>78</v>
      </c>
      <c r="D15" s="45">
        <v>175</v>
      </c>
      <c r="E15" s="46">
        <v>210.97</v>
      </c>
      <c r="F15" s="45">
        <v>125</v>
      </c>
      <c r="G15" s="46">
        <v>219.95</v>
      </c>
      <c r="H15" s="45"/>
      <c r="I15" s="46"/>
      <c r="J15" s="45"/>
      <c r="K15" s="46"/>
      <c r="L15" s="45"/>
      <c r="M15" s="46"/>
      <c r="N15" s="45"/>
      <c r="O15" s="46"/>
      <c r="P15" s="45"/>
      <c r="Q15" s="46"/>
      <c r="R15" s="45"/>
      <c r="S15" s="46"/>
      <c r="T15" s="63"/>
      <c r="U15" s="45"/>
      <c r="V15" s="43">
        <f t="shared" si="0"/>
        <v>219.95</v>
      </c>
      <c r="W15" s="63"/>
      <c r="X15"/>
      <c r="Y15"/>
    </row>
    <row r="16" spans="2:25" ht="12.75">
      <c r="B16" s="39">
        <v>7</v>
      </c>
      <c r="C16" s="40" t="s">
        <v>83</v>
      </c>
      <c r="D16" s="41"/>
      <c r="E16" s="42"/>
      <c r="F16" s="41"/>
      <c r="G16" s="42"/>
      <c r="H16" s="41"/>
      <c r="I16" s="42"/>
      <c r="J16" s="41"/>
      <c r="K16" s="42"/>
      <c r="L16" s="41"/>
      <c r="M16" s="42"/>
      <c r="N16" s="41"/>
      <c r="O16" s="42"/>
      <c r="P16" s="41">
        <v>150</v>
      </c>
      <c r="Q16" s="42">
        <v>195.08</v>
      </c>
      <c r="R16" s="41">
        <v>150</v>
      </c>
      <c r="S16" s="42">
        <v>194.42</v>
      </c>
      <c r="T16" s="64"/>
      <c r="U16" s="41"/>
      <c r="V16" s="43">
        <f t="shared" si="0"/>
        <v>195.08</v>
      </c>
      <c r="W16" s="64"/>
      <c r="X16"/>
      <c r="Y16"/>
    </row>
    <row r="17" spans="2:25" ht="12.75">
      <c r="B17" s="44">
        <v>8</v>
      </c>
      <c r="C17" s="47" t="s">
        <v>100</v>
      </c>
      <c r="D17" s="45">
        <v>125</v>
      </c>
      <c r="E17" s="46">
        <v>184.36</v>
      </c>
      <c r="F17" s="45">
        <v>125</v>
      </c>
      <c r="G17" s="46">
        <v>187.55</v>
      </c>
      <c r="H17" s="45"/>
      <c r="I17" s="46"/>
      <c r="J17" s="45">
        <v>125</v>
      </c>
      <c r="K17" s="46">
        <v>188.69</v>
      </c>
      <c r="L17" s="45"/>
      <c r="M17" s="46"/>
      <c r="N17" s="45">
        <v>125</v>
      </c>
      <c r="O17" s="46">
        <v>190</v>
      </c>
      <c r="P17" s="45">
        <v>100</v>
      </c>
      <c r="Q17" s="46">
        <v>176.94</v>
      </c>
      <c r="R17" s="45"/>
      <c r="S17" s="46"/>
      <c r="T17" s="63"/>
      <c r="U17" s="45"/>
      <c r="V17" s="43">
        <f t="shared" si="0"/>
        <v>190</v>
      </c>
      <c r="W17" s="63"/>
      <c r="X17"/>
      <c r="Y17"/>
    </row>
    <row r="18" spans="2:25" ht="12.75">
      <c r="B18" s="39">
        <v>9</v>
      </c>
      <c r="C18" s="40" t="s">
        <v>88</v>
      </c>
      <c r="D18" s="41">
        <v>150</v>
      </c>
      <c r="E18" s="42">
        <v>164.33</v>
      </c>
      <c r="F18" s="41">
        <v>150</v>
      </c>
      <c r="G18" s="42">
        <v>166.17</v>
      </c>
      <c r="H18" s="41">
        <v>150</v>
      </c>
      <c r="I18" s="42">
        <v>165.7</v>
      </c>
      <c r="J18" s="41"/>
      <c r="K18" s="42"/>
      <c r="L18" s="41"/>
      <c r="M18" s="42"/>
      <c r="N18" s="41"/>
      <c r="O18" s="42"/>
      <c r="P18" s="41">
        <v>100</v>
      </c>
      <c r="Q18" s="42">
        <v>170.06</v>
      </c>
      <c r="R18" s="41"/>
      <c r="S18" s="42"/>
      <c r="T18" s="64"/>
      <c r="U18" s="41"/>
      <c r="V18" s="43">
        <f t="shared" si="0"/>
        <v>170.06</v>
      </c>
      <c r="W18" s="64"/>
      <c r="X18"/>
      <c r="Y18"/>
    </row>
    <row r="19" spans="2:25" ht="12.75">
      <c r="B19" s="44">
        <v>10</v>
      </c>
      <c r="C19" s="56" t="s">
        <v>101</v>
      </c>
      <c r="D19" s="45"/>
      <c r="E19" s="46"/>
      <c r="F19" s="45"/>
      <c r="G19" s="46"/>
      <c r="H19" s="45">
        <v>100</v>
      </c>
      <c r="I19" s="46">
        <v>102.09</v>
      </c>
      <c r="J19" s="45">
        <v>100</v>
      </c>
      <c r="K19" s="46">
        <v>94.38</v>
      </c>
      <c r="L19" s="45">
        <v>100</v>
      </c>
      <c r="M19" s="46">
        <v>99.07</v>
      </c>
      <c r="N19" s="45">
        <v>100</v>
      </c>
      <c r="O19" s="46">
        <v>85.1</v>
      </c>
      <c r="P19" s="45">
        <v>100</v>
      </c>
      <c r="Q19" s="46">
        <v>107.72</v>
      </c>
      <c r="R19" s="45">
        <v>100</v>
      </c>
      <c r="S19" s="46">
        <v>97.27</v>
      </c>
      <c r="T19" s="63"/>
      <c r="U19" s="45"/>
      <c r="V19" s="43">
        <f t="shared" si="0"/>
        <v>107.72</v>
      </c>
      <c r="W19" s="63"/>
      <c r="X19"/>
      <c r="Y19"/>
    </row>
    <row r="20" spans="2:25" ht="12.75">
      <c r="B20" s="39">
        <v>11</v>
      </c>
      <c r="C20" s="40" t="s">
        <v>102</v>
      </c>
      <c r="D20" s="48"/>
      <c r="E20" s="43"/>
      <c r="F20" s="41">
        <v>150</v>
      </c>
      <c r="G20" s="42">
        <v>209.25</v>
      </c>
      <c r="H20" s="41"/>
      <c r="I20" s="42"/>
      <c r="J20" s="41"/>
      <c r="K20" s="42"/>
      <c r="L20" s="41"/>
      <c r="M20" s="42"/>
      <c r="N20" s="41"/>
      <c r="O20" s="42"/>
      <c r="P20" s="41">
        <v>150</v>
      </c>
      <c r="Q20" s="42">
        <v>215.21</v>
      </c>
      <c r="R20" s="41"/>
      <c r="S20" s="42"/>
      <c r="T20" s="64"/>
      <c r="U20" s="41"/>
      <c r="V20" s="43">
        <f t="shared" si="0"/>
        <v>215.21</v>
      </c>
      <c r="W20" s="64"/>
      <c r="X20"/>
      <c r="Y20"/>
    </row>
    <row r="21" spans="2:25" ht="12.75">
      <c r="B21" s="44">
        <v>12</v>
      </c>
      <c r="C21" s="56" t="s">
        <v>81</v>
      </c>
      <c r="D21" s="45"/>
      <c r="E21" s="46"/>
      <c r="F21" s="45">
        <v>150</v>
      </c>
      <c r="G21" s="46">
        <v>172.45</v>
      </c>
      <c r="H21" s="45"/>
      <c r="I21" s="46"/>
      <c r="J21" s="45"/>
      <c r="K21" s="46"/>
      <c r="L21" s="45"/>
      <c r="M21" s="46"/>
      <c r="N21" s="45">
        <v>125</v>
      </c>
      <c r="O21" s="46">
        <v>183.36</v>
      </c>
      <c r="P21" s="45"/>
      <c r="Q21" s="46"/>
      <c r="R21" s="45"/>
      <c r="S21" s="46"/>
      <c r="T21" s="63"/>
      <c r="U21" s="45"/>
      <c r="V21" s="43">
        <f t="shared" si="0"/>
        <v>183.36</v>
      </c>
      <c r="W21" s="63"/>
      <c r="X21"/>
      <c r="Y21"/>
    </row>
    <row r="22" spans="2:25" ht="12.75">
      <c r="B22" s="39">
        <v>13</v>
      </c>
      <c r="C22" s="40" t="s">
        <v>103</v>
      </c>
      <c r="D22" s="41">
        <v>150</v>
      </c>
      <c r="E22" s="42">
        <v>187.74</v>
      </c>
      <c r="F22" s="41"/>
      <c r="G22" s="42"/>
      <c r="H22" s="41">
        <v>150</v>
      </c>
      <c r="I22" s="42">
        <v>195.91</v>
      </c>
      <c r="J22" s="41"/>
      <c r="K22" s="42"/>
      <c r="L22" s="41"/>
      <c r="M22" s="42"/>
      <c r="N22" s="41"/>
      <c r="O22" s="42"/>
      <c r="P22" s="41">
        <v>125</v>
      </c>
      <c r="Q22" s="42">
        <v>202.99</v>
      </c>
      <c r="R22" s="41"/>
      <c r="S22" s="49"/>
      <c r="T22" s="65"/>
      <c r="U22" s="41"/>
      <c r="V22" s="43">
        <f t="shared" si="0"/>
        <v>202.99</v>
      </c>
      <c r="W22" s="65"/>
      <c r="X22"/>
      <c r="Y22"/>
    </row>
    <row r="23" spans="2:25" ht="12.75">
      <c r="B23" s="44">
        <v>14</v>
      </c>
      <c r="C23" s="47" t="s">
        <v>91</v>
      </c>
      <c r="D23" s="45">
        <v>150</v>
      </c>
      <c r="E23" s="46">
        <v>200.93</v>
      </c>
      <c r="F23" s="45"/>
      <c r="G23" s="46"/>
      <c r="H23" s="45">
        <v>125</v>
      </c>
      <c r="I23" s="46">
        <v>197.86</v>
      </c>
      <c r="J23" s="45"/>
      <c r="K23" s="46"/>
      <c r="L23" s="45">
        <v>125</v>
      </c>
      <c r="M23" s="46">
        <v>199.98</v>
      </c>
      <c r="N23" s="45"/>
      <c r="O23" s="46"/>
      <c r="P23" s="45">
        <v>125</v>
      </c>
      <c r="Q23" s="46">
        <v>202.28</v>
      </c>
      <c r="R23" s="45"/>
      <c r="S23" s="46"/>
      <c r="T23" s="63"/>
      <c r="U23" s="45"/>
      <c r="V23" s="43">
        <f t="shared" si="0"/>
        <v>202.28</v>
      </c>
      <c r="W23" s="63"/>
      <c r="X23"/>
      <c r="Y23"/>
    </row>
    <row r="24" spans="2:25" ht="12.75">
      <c r="B24" s="39">
        <v>15</v>
      </c>
      <c r="C24" s="40" t="s">
        <v>77</v>
      </c>
      <c r="D24" s="41"/>
      <c r="E24" s="42"/>
      <c r="F24" s="41"/>
      <c r="G24" s="42"/>
      <c r="H24" s="41">
        <v>150</v>
      </c>
      <c r="I24" s="42">
        <v>174.41</v>
      </c>
      <c r="J24" s="41"/>
      <c r="K24" s="42"/>
      <c r="L24" s="41"/>
      <c r="M24" s="42"/>
      <c r="N24" s="41"/>
      <c r="O24" s="42"/>
      <c r="P24" s="41"/>
      <c r="Q24" s="42"/>
      <c r="R24" s="41"/>
      <c r="S24" s="42"/>
      <c r="T24" s="64"/>
      <c r="U24" s="41"/>
      <c r="V24" s="43">
        <f t="shared" si="0"/>
        <v>174.41</v>
      </c>
      <c r="W24" s="64"/>
      <c r="X24"/>
      <c r="Y24"/>
    </row>
    <row r="25" spans="2:25" ht="12.75">
      <c r="B25" s="44">
        <v>16</v>
      </c>
      <c r="C25" s="56" t="s">
        <v>104</v>
      </c>
      <c r="D25" s="45">
        <v>100</v>
      </c>
      <c r="E25" s="46">
        <v>108.88</v>
      </c>
      <c r="F25" s="45"/>
      <c r="G25" s="46"/>
      <c r="H25" s="45">
        <v>100</v>
      </c>
      <c r="I25" s="46">
        <v>118.16</v>
      </c>
      <c r="J25" s="45">
        <v>100</v>
      </c>
      <c r="K25" s="46">
        <v>116.47</v>
      </c>
      <c r="L25" s="45"/>
      <c r="M25" s="46"/>
      <c r="N25" s="45">
        <v>100</v>
      </c>
      <c r="O25" s="46">
        <v>98.78</v>
      </c>
      <c r="P25" s="45">
        <v>100</v>
      </c>
      <c r="Q25" s="46">
        <v>112.79</v>
      </c>
      <c r="R25" s="45"/>
      <c r="S25" s="46"/>
      <c r="T25" s="63"/>
      <c r="U25" s="45"/>
      <c r="V25" s="43">
        <f t="shared" si="0"/>
        <v>118.16</v>
      </c>
      <c r="W25" s="63"/>
      <c r="X25"/>
      <c r="Y25"/>
    </row>
    <row r="26" spans="2:25" ht="12.75">
      <c r="B26" s="39">
        <v>17</v>
      </c>
      <c r="C26" s="40" t="s">
        <v>85</v>
      </c>
      <c r="D26" s="41"/>
      <c r="E26" s="42"/>
      <c r="F26" s="41"/>
      <c r="G26" s="42"/>
      <c r="H26" s="41"/>
      <c r="I26" s="42"/>
      <c r="J26" s="41">
        <v>125</v>
      </c>
      <c r="K26" s="42">
        <v>215.83</v>
      </c>
      <c r="L26" s="41">
        <v>125</v>
      </c>
      <c r="M26" s="42">
        <v>214.59</v>
      </c>
      <c r="N26" s="41"/>
      <c r="O26" s="42"/>
      <c r="P26" s="41"/>
      <c r="Q26" s="42"/>
      <c r="R26" s="41"/>
      <c r="S26" s="42"/>
      <c r="T26" s="64"/>
      <c r="U26" s="41"/>
      <c r="V26" s="43">
        <f t="shared" si="0"/>
        <v>215.83</v>
      </c>
      <c r="W26" s="64"/>
      <c r="X26"/>
      <c r="Y26"/>
    </row>
    <row r="27" spans="2:25" ht="12.75">
      <c r="B27" s="44">
        <v>18</v>
      </c>
      <c r="C27" s="47" t="s">
        <v>86</v>
      </c>
      <c r="D27" s="45"/>
      <c r="E27" s="46"/>
      <c r="F27" s="45"/>
      <c r="G27" s="46"/>
      <c r="H27" s="45"/>
      <c r="I27" s="46"/>
      <c r="J27" s="45">
        <v>150</v>
      </c>
      <c r="K27" s="46">
        <v>166.48</v>
      </c>
      <c r="L27" s="45">
        <v>125</v>
      </c>
      <c r="M27" s="46">
        <v>173.51</v>
      </c>
      <c r="N27" s="45">
        <v>125</v>
      </c>
      <c r="O27" s="46">
        <v>178.25</v>
      </c>
      <c r="P27" s="45">
        <v>125</v>
      </c>
      <c r="Q27" s="46">
        <v>179.16</v>
      </c>
      <c r="R27" s="45">
        <v>125</v>
      </c>
      <c r="S27" s="46">
        <v>179.54</v>
      </c>
      <c r="T27" s="63"/>
      <c r="U27" s="45"/>
      <c r="V27" s="43">
        <f t="shared" si="0"/>
        <v>179.54</v>
      </c>
      <c r="W27" s="63"/>
      <c r="X27"/>
      <c r="Y27"/>
    </row>
    <row r="28" spans="2:25" ht="12.75">
      <c r="B28" s="39">
        <v>19</v>
      </c>
      <c r="C28" s="40" t="s">
        <v>80</v>
      </c>
      <c r="D28" s="41">
        <v>125</v>
      </c>
      <c r="E28" s="42">
        <v>202.65</v>
      </c>
      <c r="F28" s="41">
        <v>125</v>
      </c>
      <c r="G28" s="42">
        <v>205.95</v>
      </c>
      <c r="H28" s="41">
        <v>100</v>
      </c>
      <c r="I28" s="42">
        <v>196.8</v>
      </c>
      <c r="J28" s="41"/>
      <c r="K28" s="42"/>
      <c r="L28" s="41"/>
      <c r="M28" s="42"/>
      <c r="N28" s="41">
        <v>150</v>
      </c>
      <c r="O28" s="42">
        <v>174.93</v>
      </c>
      <c r="P28" s="41"/>
      <c r="Q28" s="42"/>
      <c r="R28" s="41"/>
      <c r="S28" s="42"/>
      <c r="T28" s="64"/>
      <c r="U28" s="41"/>
      <c r="V28" s="43">
        <f t="shared" si="0"/>
        <v>205.95</v>
      </c>
      <c r="W28" s="64"/>
      <c r="X28"/>
      <c r="Y28"/>
    </row>
    <row r="29" spans="2:25" ht="12.75">
      <c r="B29" s="44">
        <v>20</v>
      </c>
      <c r="C29" s="47" t="s">
        <v>105</v>
      </c>
      <c r="D29" s="45">
        <v>125</v>
      </c>
      <c r="E29" s="46">
        <v>211.84</v>
      </c>
      <c r="F29" s="45"/>
      <c r="G29" s="46"/>
      <c r="H29" s="45">
        <v>150</v>
      </c>
      <c r="I29" s="46">
        <v>224.88</v>
      </c>
      <c r="J29" s="45">
        <v>150</v>
      </c>
      <c r="K29" s="46">
        <v>221.42</v>
      </c>
      <c r="L29" s="45"/>
      <c r="M29" s="46"/>
      <c r="N29" s="45">
        <v>150</v>
      </c>
      <c r="O29" s="46">
        <v>222.17</v>
      </c>
      <c r="P29" s="45"/>
      <c r="Q29" s="46"/>
      <c r="R29" s="45"/>
      <c r="S29" s="46"/>
      <c r="T29" s="63"/>
      <c r="U29" s="45"/>
      <c r="V29" s="43">
        <f t="shared" si="0"/>
        <v>224.88</v>
      </c>
      <c r="W29" s="63"/>
      <c r="X29"/>
      <c r="Y29"/>
    </row>
    <row r="30" spans="2:25" ht="12.75">
      <c r="B30" s="39">
        <v>21</v>
      </c>
      <c r="C30" s="40" t="s">
        <v>106</v>
      </c>
      <c r="D30" s="41">
        <v>175</v>
      </c>
      <c r="E30" s="42">
        <v>223.91</v>
      </c>
      <c r="F30" s="41"/>
      <c r="G30" s="42"/>
      <c r="H30" s="41">
        <v>175</v>
      </c>
      <c r="I30" s="42">
        <v>223.78</v>
      </c>
      <c r="J30" s="41">
        <v>150</v>
      </c>
      <c r="K30" s="42">
        <v>224.93</v>
      </c>
      <c r="L30" s="41"/>
      <c r="M30" s="42"/>
      <c r="N30" s="41"/>
      <c r="O30" s="42"/>
      <c r="P30" s="41"/>
      <c r="Q30" s="42"/>
      <c r="R30" s="41"/>
      <c r="S30" s="42"/>
      <c r="T30" s="64"/>
      <c r="U30" s="41"/>
      <c r="V30" s="43">
        <f t="shared" si="0"/>
        <v>224.93</v>
      </c>
      <c r="W30" s="64"/>
      <c r="X30"/>
      <c r="Y30"/>
    </row>
    <row r="31" spans="2:25" ht="12.75">
      <c r="B31" s="44">
        <v>22</v>
      </c>
      <c r="C31" s="56" t="s">
        <v>93</v>
      </c>
      <c r="D31" s="45"/>
      <c r="E31" s="46"/>
      <c r="F31" s="45">
        <v>175</v>
      </c>
      <c r="G31" s="46">
        <v>219.95</v>
      </c>
      <c r="H31" s="45">
        <v>150</v>
      </c>
      <c r="I31" s="46">
        <v>224.21</v>
      </c>
      <c r="J31" s="45">
        <v>150</v>
      </c>
      <c r="K31" s="46">
        <v>232.07</v>
      </c>
      <c r="L31" s="45">
        <v>150</v>
      </c>
      <c r="M31" s="46">
        <v>226.25</v>
      </c>
      <c r="N31" s="45"/>
      <c r="O31" s="46"/>
      <c r="P31" s="45">
        <v>125</v>
      </c>
      <c r="Q31" s="46">
        <v>229.62</v>
      </c>
      <c r="R31" s="41"/>
      <c r="S31" s="42"/>
      <c r="T31" s="63"/>
      <c r="U31" s="41"/>
      <c r="V31" s="43">
        <f t="shared" si="0"/>
        <v>232.07</v>
      </c>
      <c r="W31" s="63"/>
      <c r="X31"/>
      <c r="Y31"/>
    </row>
    <row r="32" spans="2:25" ht="12.75">
      <c r="B32" s="39">
        <v>23</v>
      </c>
      <c r="C32" s="40" t="s">
        <v>95</v>
      </c>
      <c r="D32" s="41">
        <v>150</v>
      </c>
      <c r="E32" s="42">
        <v>201.71</v>
      </c>
      <c r="F32" s="41"/>
      <c r="G32" s="42"/>
      <c r="H32" s="41"/>
      <c r="I32" s="42"/>
      <c r="J32" s="41">
        <v>125</v>
      </c>
      <c r="K32" s="42">
        <v>207.28</v>
      </c>
      <c r="L32" s="41"/>
      <c r="M32" s="42"/>
      <c r="N32" s="41"/>
      <c r="O32" s="42"/>
      <c r="P32" s="41"/>
      <c r="Q32" s="42"/>
      <c r="R32" s="41"/>
      <c r="S32" s="42"/>
      <c r="T32" s="64"/>
      <c r="U32" s="41"/>
      <c r="V32" s="43">
        <f t="shared" si="0"/>
        <v>207.28</v>
      </c>
      <c r="W32" s="64"/>
      <c r="X32"/>
      <c r="Y32"/>
    </row>
    <row r="33" spans="2:25" ht="12.75">
      <c r="B33" s="44">
        <v>24</v>
      </c>
      <c r="C33" s="47" t="s">
        <v>107</v>
      </c>
      <c r="D33" s="45">
        <v>125</v>
      </c>
      <c r="E33" s="46">
        <v>187.71</v>
      </c>
      <c r="F33" s="45">
        <v>125</v>
      </c>
      <c r="G33" s="46">
        <v>197.48</v>
      </c>
      <c r="H33" s="45"/>
      <c r="I33" s="46"/>
      <c r="J33" s="45">
        <v>150</v>
      </c>
      <c r="K33" s="46">
        <v>172.92</v>
      </c>
      <c r="L33" s="45">
        <v>150</v>
      </c>
      <c r="M33" s="46">
        <v>180.5</v>
      </c>
      <c r="N33" s="45"/>
      <c r="O33" s="46"/>
      <c r="P33" s="45">
        <v>150</v>
      </c>
      <c r="Q33" s="46">
        <v>179.84</v>
      </c>
      <c r="R33" s="45">
        <v>125</v>
      </c>
      <c r="S33" s="46">
        <v>191.67</v>
      </c>
      <c r="T33" s="63"/>
      <c r="U33" s="45"/>
      <c r="V33" s="43">
        <f t="shared" si="0"/>
        <v>197.48</v>
      </c>
      <c r="W33" s="63"/>
      <c r="X33"/>
      <c r="Y33"/>
    </row>
    <row r="34" spans="2:25" ht="12.75">
      <c r="B34" s="39">
        <v>25</v>
      </c>
      <c r="C34" s="40" t="s">
        <v>108</v>
      </c>
      <c r="D34" s="41">
        <v>150</v>
      </c>
      <c r="E34" s="42">
        <v>212.17</v>
      </c>
      <c r="F34" s="41">
        <v>150</v>
      </c>
      <c r="G34" s="42">
        <v>210.64</v>
      </c>
      <c r="H34" s="41"/>
      <c r="I34" s="42"/>
      <c r="J34" s="41"/>
      <c r="K34" s="42"/>
      <c r="L34" s="41">
        <v>100</v>
      </c>
      <c r="M34" s="42">
        <v>197.26</v>
      </c>
      <c r="N34" s="41"/>
      <c r="O34" s="42"/>
      <c r="P34" s="41"/>
      <c r="Q34" s="42"/>
      <c r="R34" s="41"/>
      <c r="S34" s="42"/>
      <c r="T34" s="64"/>
      <c r="U34" s="41"/>
      <c r="V34" s="43">
        <f t="shared" si="0"/>
        <v>212.17</v>
      </c>
      <c r="W34" s="64"/>
      <c r="X34"/>
      <c r="Y34"/>
    </row>
    <row r="35" spans="2:25" ht="12.75">
      <c r="B35" s="44">
        <v>26</v>
      </c>
      <c r="C35" s="56" t="s">
        <v>96</v>
      </c>
      <c r="D35" s="50"/>
      <c r="E35" s="51"/>
      <c r="F35" s="50"/>
      <c r="G35" s="51"/>
      <c r="H35" s="50"/>
      <c r="I35" s="51"/>
      <c r="J35" s="50"/>
      <c r="K35" s="51"/>
      <c r="L35" s="45"/>
      <c r="M35" s="46"/>
      <c r="N35" s="45">
        <v>125</v>
      </c>
      <c r="O35" s="46">
        <v>163.13</v>
      </c>
      <c r="P35" s="45">
        <v>100</v>
      </c>
      <c r="Q35" s="46">
        <v>170.45</v>
      </c>
      <c r="R35" s="45"/>
      <c r="S35" s="46"/>
      <c r="T35" s="63"/>
      <c r="U35" s="45"/>
      <c r="V35" s="43">
        <f t="shared" si="0"/>
        <v>170.45</v>
      </c>
      <c r="W35" s="63"/>
      <c r="X35"/>
      <c r="Y35"/>
    </row>
    <row r="36" spans="2:25" ht="12.75">
      <c r="B36" s="39">
        <v>27</v>
      </c>
      <c r="C36" s="40" t="s">
        <v>109</v>
      </c>
      <c r="D36" s="41"/>
      <c r="E36" s="42"/>
      <c r="F36" s="41"/>
      <c r="G36" s="42"/>
      <c r="H36" s="41"/>
      <c r="I36" s="42"/>
      <c r="J36" s="41">
        <v>150</v>
      </c>
      <c r="K36" s="42">
        <v>232.16</v>
      </c>
      <c r="L36" s="41"/>
      <c r="M36" s="42"/>
      <c r="N36" s="41">
        <v>150</v>
      </c>
      <c r="O36" s="42">
        <v>226.85</v>
      </c>
      <c r="P36" s="41">
        <v>125</v>
      </c>
      <c r="Q36" s="42">
        <v>231.19</v>
      </c>
      <c r="R36" s="41"/>
      <c r="S36" s="42"/>
      <c r="T36" s="64"/>
      <c r="U36" s="41"/>
      <c r="V36" s="43">
        <f t="shared" si="0"/>
        <v>232.16</v>
      </c>
      <c r="W36" s="64"/>
      <c r="X36"/>
      <c r="Y36"/>
    </row>
    <row r="37" spans="2:23" ht="13.5" thickBot="1">
      <c r="B37" s="52"/>
      <c r="C37" s="53"/>
      <c r="D37" s="54"/>
      <c r="E37" s="55"/>
      <c r="F37" s="54"/>
      <c r="G37" s="55"/>
      <c r="H37" s="54"/>
      <c r="I37" s="55"/>
      <c r="J37" s="54"/>
      <c r="K37" s="55"/>
      <c r="L37" s="54"/>
      <c r="M37" s="55"/>
      <c r="N37" s="54"/>
      <c r="O37" s="55"/>
      <c r="P37" s="54"/>
      <c r="Q37" s="55"/>
      <c r="R37" s="54"/>
      <c r="S37" s="55"/>
      <c r="T37" s="66"/>
      <c r="U37" s="54"/>
      <c r="V37" s="55"/>
      <c r="W37" s="66"/>
    </row>
    <row r="38" ht="13.5" thickTop="1"/>
    <row r="39" spans="2:3" ht="12.75">
      <c r="B39" s="29"/>
      <c r="C39" t="s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5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1.28515625" style="0" customWidth="1"/>
    <col min="2" max="2" width="3.28125" style="15" customWidth="1"/>
    <col min="3" max="3" width="21.421875" style="0" customWidth="1"/>
    <col min="4" max="4" width="5.140625" style="15" customWidth="1"/>
    <col min="5" max="5" width="8.28125" style="18" customWidth="1"/>
    <col min="6" max="6" width="5.140625" style="15" customWidth="1"/>
    <col min="7" max="7" width="8.28125" style="18" customWidth="1"/>
    <col min="8" max="8" width="5.140625" style="15" customWidth="1"/>
    <col min="9" max="9" width="8.28125" style="18" customWidth="1"/>
    <col min="10" max="10" width="5.140625" style="16" customWidth="1"/>
    <col min="11" max="11" width="8.28125" style="18" customWidth="1"/>
    <col min="12" max="12" width="5.140625" style="16" customWidth="1"/>
    <col min="13" max="13" width="8.28125" style="18" customWidth="1"/>
    <col min="14" max="14" width="5.140625" style="16" customWidth="1"/>
    <col min="15" max="15" width="8.28125" style="18" customWidth="1"/>
    <col min="16" max="16" width="5.140625" style="16" customWidth="1"/>
    <col min="17" max="17" width="8.28125" style="18" customWidth="1"/>
    <col min="18" max="18" width="5.140625" style="16" customWidth="1"/>
    <col min="19" max="19" width="8.28125" style="18" customWidth="1"/>
    <col min="20" max="20" width="5.140625" style="16" customWidth="1"/>
    <col min="21" max="21" width="8.28125" style="18" customWidth="1"/>
    <col min="22" max="22" width="5.140625" style="16" customWidth="1"/>
    <col min="23" max="23" width="8.28125" style="18" customWidth="1"/>
    <col min="24" max="24" width="2.00390625" style="18" customWidth="1"/>
    <col min="25" max="25" width="1.57421875" style="16" customWidth="1"/>
    <col min="26" max="26" width="8.28125" style="18" customWidth="1"/>
    <col min="27" max="27" width="2.00390625" style="18" customWidth="1"/>
    <col min="28" max="28" width="5.140625" style="16" customWidth="1"/>
    <col min="29" max="29" width="8.28125" style="18" customWidth="1"/>
  </cols>
  <sheetData>
    <row r="1" spans="5:29" ht="12.75">
      <c r="E1" s="15"/>
      <c r="G1" s="15"/>
      <c r="I1" s="15"/>
      <c r="K1" s="15"/>
      <c r="M1" s="15"/>
      <c r="O1" s="15"/>
      <c r="Q1" s="15"/>
      <c r="S1" s="15"/>
      <c r="U1" s="15"/>
      <c r="W1" s="15"/>
      <c r="X1" s="15"/>
      <c r="Z1" s="15"/>
      <c r="AA1" s="15"/>
      <c r="AC1" s="15"/>
    </row>
    <row r="2" spans="5:29" ht="20.25">
      <c r="E2" s="15"/>
      <c r="F2" s="57"/>
      <c r="G2" s="15"/>
      <c r="I2" s="15"/>
      <c r="K2" s="15"/>
      <c r="M2" s="15"/>
      <c r="O2" s="15"/>
      <c r="Q2" s="15"/>
      <c r="S2" s="15"/>
      <c r="U2" s="15"/>
      <c r="W2" s="15"/>
      <c r="X2" s="15"/>
      <c r="Z2" s="15"/>
      <c r="AA2" s="15"/>
      <c r="AC2" s="15"/>
    </row>
    <row r="3" spans="4:29" ht="27">
      <c r="D3" s="28" t="s">
        <v>46</v>
      </c>
      <c r="E3" s="15"/>
      <c r="F3" s="76"/>
      <c r="G3" s="15"/>
      <c r="I3" s="15"/>
      <c r="K3" s="15"/>
      <c r="M3" s="15"/>
      <c r="O3" s="15"/>
      <c r="Q3" s="15"/>
      <c r="S3" s="15"/>
      <c r="U3" s="15"/>
      <c r="W3" s="15"/>
      <c r="X3" s="15"/>
      <c r="Z3" s="15"/>
      <c r="AA3" s="15"/>
      <c r="AC3" s="15"/>
    </row>
    <row r="4" spans="5:29" ht="12.75">
      <c r="E4" s="15"/>
      <c r="G4" s="15"/>
      <c r="I4" s="15"/>
      <c r="K4" s="15"/>
      <c r="M4" s="15"/>
      <c r="O4" s="15"/>
      <c r="Q4" s="15"/>
      <c r="S4" s="15"/>
      <c r="U4" s="15"/>
      <c r="W4" s="15"/>
      <c r="X4" s="15"/>
      <c r="Z4" s="15"/>
      <c r="AA4" s="15"/>
      <c r="AC4" s="15"/>
    </row>
    <row r="5" spans="5:29" ht="18">
      <c r="E5" s="86" t="s">
        <v>127</v>
      </c>
      <c r="F5" s="67"/>
      <c r="G5" s="85"/>
      <c r="H5" s="68"/>
      <c r="I5" s="15"/>
      <c r="K5" s="75"/>
      <c r="M5" s="15"/>
      <c r="O5" s="15"/>
      <c r="Q5" s="15"/>
      <c r="S5" s="15"/>
      <c r="U5" s="15"/>
      <c r="W5" s="15"/>
      <c r="X5" s="15"/>
      <c r="Z5" s="15"/>
      <c r="AA5" s="15"/>
      <c r="AC5" s="15"/>
    </row>
    <row r="6" spans="5:29" ht="12.75">
      <c r="E6" s="15"/>
      <c r="F6" s="29"/>
      <c r="G6" s="15"/>
      <c r="I6" s="15"/>
      <c r="K6" s="15"/>
      <c r="M6" s="15"/>
      <c r="O6" s="15"/>
      <c r="Q6" s="15"/>
      <c r="S6" s="15"/>
      <c r="U6" s="15"/>
      <c r="W6" s="15"/>
      <c r="X6" s="15"/>
      <c r="Z6" s="15"/>
      <c r="AA6" s="15"/>
      <c r="AC6" s="15"/>
    </row>
    <row r="7" spans="5:29" ht="13.5" thickBot="1">
      <c r="E7" s="15"/>
      <c r="F7" s="29"/>
      <c r="G7" s="15"/>
      <c r="I7" s="15"/>
      <c r="K7" s="15"/>
      <c r="M7" s="15"/>
      <c r="O7" s="15"/>
      <c r="Q7" s="15"/>
      <c r="S7" s="15"/>
      <c r="U7" s="15"/>
      <c r="W7" s="15"/>
      <c r="X7" s="15"/>
      <c r="Z7" s="15"/>
      <c r="AA7" s="15"/>
      <c r="AC7" s="15"/>
    </row>
    <row r="8" spans="2:29" ht="13.5" thickTop="1">
      <c r="B8" s="30"/>
      <c r="C8" s="31"/>
      <c r="D8" s="32"/>
      <c r="E8" s="33" t="s">
        <v>15</v>
      </c>
      <c r="F8" s="34"/>
      <c r="G8" s="33" t="s">
        <v>16</v>
      </c>
      <c r="H8" s="34"/>
      <c r="I8" s="33" t="s">
        <v>17</v>
      </c>
      <c r="J8" s="34"/>
      <c r="K8" s="33" t="s">
        <v>18</v>
      </c>
      <c r="L8" s="34"/>
      <c r="M8" s="33" t="s">
        <v>19</v>
      </c>
      <c r="N8" s="34"/>
      <c r="O8" s="33" t="s">
        <v>20</v>
      </c>
      <c r="P8" s="34"/>
      <c r="Q8" s="33" t="s">
        <v>21</v>
      </c>
      <c r="R8" s="34"/>
      <c r="S8" s="33" t="s">
        <v>22</v>
      </c>
      <c r="T8" s="34"/>
      <c r="U8" s="33" t="s">
        <v>33</v>
      </c>
      <c r="V8" s="34"/>
      <c r="W8" s="33" t="s">
        <v>53</v>
      </c>
      <c r="X8" s="59"/>
      <c r="Y8" s="60" t="s">
        <v>34</v>
      </c>
      <c r="Z8" s="61"/>
      <c r="AA8" s="59"/>
      <c r="AB8"/>
      <c r="AC8"/>
    </row>
    <row r="9" spans="2:29" ht="15.75" customHeight="1" thickBot="1">
      <c r="B9" s="35" t="s">
        <v>24</v>
      </c>
      <c r="C9" s="36" t="s">
        <v>32</v>
      </c>
      <c r="D9" s="37" t="s">
        <v>25</v>
      </c>
      <c r="E9" s="38" t="s">
        <v>26</v>
      </c>
      <c r="F9" s="37" t="s">
        <v>25</v>
      </c>
      <c r="G9" s="38" t="s">
        <v>26</v>
      </c>
      <c r="H9" s="37" t="s">
        <v>25</v>
      </c>
      <c r="I9" s="38" t="s">
        <v>26</v>
      </c>
      <c r="J9" s="37" t="s">
        <v>25</v>
      </c>
      <c r="K9" s="38" t="s">
        <v>26</v>
      </c>
      <c r="L9" s="37" t="s">
        <v>25</v>
      </c>
      <c r="M9" s="38" t="s">
        <v>26</v>
      </c>
      <c r="N9" s="37" t="s">
        <v>25</v>
      </c>
      <c r="O9" s="38" t="s">
        <v>26</v>
      </c>
      <c r="P9" s="37" t="s">
        <v>25</v>
      </c>
      <c r="Q9" s="38" t="s">
        <v>26</v>
      </c>
      <c r="R9" s="37" t="s">
        <v>25</v>
      </c>
      <c r="S9" s="38" t="s">
        <v>26</v>
      </c>
      <c r="T9" s="37" t="s">
        <v>25</v>
      </c>
      <c r="U9" s="38" t="s">
        <v>26</v>
      </c>
      <c r="V9" s="37" t="s">
        <v>25</v>
      </c>
      <c r="W9" s="38" t="s">
        <v>26</v>
      </c>
      <c r="X9" s="35"/>
      <c r="Y9" s="37"/>
      <c r="Z9" s="38" t="s">
        <v>26</v>
      </c>
      <c r="AA9" s="35"/>
      <c r="AB9"/>
      <c r="AC9"/>
    </row>
    <row r="10" spans="2:29" ht="13.5" thickTop="1">
      <c r="B10" s="39">
        <v>1</v>
      </c>
      <c r="C10" s="40" t="s">
        <v>62</v>
      </c>
      <c r="D10" s="41">
        <v>125</v>
      </c>
      <c r="E10" s="42">
        <v>212.68</v>
      </c>
      <c r="F10" s="41">
        <v>125</v>
      </c>
      <c r="G10" s="42">
        <v>214.21</v>
      </c>
      <c r="H10" s="41"/>
      <c r="I10" s="42"/>
      <c r="J10" s="41">
        <v>125</v>
      </c>
      <c r="K10" s="42">
        <v>217.37</v>
      </c>
      <c r="L10" s="41"/>
      <c r="M10" s="42"/>
      <c r="N10" s="41"/>
      <c r="O10" s="42"/>
      <c r="P10" s="41"/>
      <c r="Q10" s="42"/>
      <c r="R10" s="41">
        <v>125</v>
      </c>
      <c r="S10" s="42">
        <v>217.41</v>
      </c>
      <c r="T10" s="41"/>
      <c r="U10" s="42"/>
      <c r="V10" s="41">
        <v>125</v>
      </c>
      <c r="W10" s="42">
        <v>217.26</v>
      </c>
      <c r="X10" s="62"/>
      <c r="Y10" s="41"/>
      <c r="Z10" s="42">
        <f aca="true" t="shared" si="0" ref="Z10:Z31">MAX(E10,G10,I10,K10,M10,O10,Q10,S10,U10,W10)</f>
        <v>217.41</v>
      </c>
      <c r="AA10" s="62"/>
      <c r="AB10"/>
      <c r="AC10"/>
    </row>
    <row r="11" spans="2:29" ht="12.75">
      <c r="B11" s="44">
        <v>2</v>
      </c>
      <c r="C11" s="56" t="s">
        <v>36</v>
      </c>
      <c r="D11" s="45">
        <v>150</v>
      </c>
      <c r="E11" s="46">
        <v>195.06</v>
      </c>
      <c r="F11" s="45"/>
      <c r="G11" s="46"/>
      <c r="H11" s="45"/>
      <c r="I11" s="46"/>
      <c r="J11" s="45">
        <v>125</v>
      </c>
      <c r="K11" s="46">
        <v>197.78</v>
      </c>
      <c r="L11" s="45"/>
      <c r="M11" s="46"/>
      <c r="N11" s="45"/>
      <c r="O11" s="46"/>
      <c r="P11" s="45"/>
      <c r="Q11" s="46"/>
      <c r="R11" s="45">
        <v>100</v>
      </c>
      <c r="S11" s="46">
        <v>185.56</v>
      </c>
      <c r="T11" s="45"/>
      <c r="U11" s="46"/>
      <c r="V11" s="45"/>
      <c r="W11" s="46"/>
      <c r="X11" s="63"/>
      <c r="Y11" s="45"/>
      <c r="Z11" s="46">
        <f t="shared" si="0"/>
        <v>197.78</v>
      </c>
      <c r="AA11" s="63"/>
      <c r="AB11"/>
      <c r="AC11"/>
    </row>
    <row r="12" spans="2:29" ht="12.75">
      <c r="B12" s="39">
        <v>3</v>
      </c>
      <c r="C12" s="40" t="s">
        <v>115</v>
      </c>
      <c r="D12" s="41"/>
      <c r="E12" s="42"/>
      <c r="F12" s="41"/>
      <c r="G12" s="42"/>
      <c r="H12" s="41"/>
      <c r="I12" s="42"/>
      <c r="J12" s="41">
        <v>125</v>
      </c>
      <c r="K12" s="42">
        <v>234.68</v>
      </c>
      <c r="L12" s="41">
        <v>100</v>
      </c>
      <c r="M12" s="42">
        <v>220.66</v>
      </c>
      <c r="N12" s="41"/>
      <c r="O12" s="42"/>
      <c r="P12" s="41"/>
      <c r="Q12" s="42"/>
      <c r="R12" s="41">
        <v>125</v>
      </c>
      <c r="S12" s="42">
        <v>231.67</v>
      </c>
      <c r="T12" s="41"/>
      <c r="U12" s="42"/>
      <c r="V12" s="41"/>
      <c r="W12" s="42"/>
      <c r="X12" s="64"/>
      <c r="Y12" s="41"/>
      <c r="Z12" s="42">
        <f t="shared" si="0"/>
        <v>234.68</v>
      </c>
      <c r="AA12" s="64"/>
      <c r="AB12"/>
      <c r="AC12"/>
    </row>
    <row r="13" spans="2:29" ht="12.75">
      <c r="B13" s="44">
        <v>4</v>
      </c>
      <c r="C13" s="47" t="s">
        <v>116</v>
      </c>
      <c r="D13" s="45">
        <v>150</v>
      </c>
      <c r="E13" s="46">
        <v>135.06</v>
      </c>
      <c r="F13" s="45"/>
      <c r="G13" s="46"/>
      <c r="H13" s="45"/>
      <c r="I13" s="46"/>
      <c r="J13" s="45"/>
      <c r="K13" s="46"/>
      <c r="L13" s="45"/>
      <c r="M13" s="46"/>
      <c r="N13" s="45">
        <v>150</v>
      </c>
      <c r="O13" s="46">
        <v>135.02</v>
      </c>
      <c r="P13" s="45">
        <v>150</v>
      </c>
      <c r="Q13" s="46">
        <v>139.22</v>
      </c>
      <c r="R13" s="45"/>
      <c r="S13" s="46"/>
      <c r="T13" s="45">
        <v>150</v>
      </c>
      <c r="U13" s="46">
        <v>143.1</v>
      </c>
      <c r="V13" s="45">
        <v>150</v>
      </c>
      <c r="W13" s="46">
        <v>142.13</v>
      </c>
      <c r="X13" s="63"/>
      <c r="Y13" s="45"/>
      <c r="Z13" s="46">
        <f t="shared" si="0"/>
        <v>143.1</v>
      </c>
      <c r="AA13" s="63"/>
      <c r="AB13"/>
      <c r="AC13"/>
    </row>
    <row r="14" spans="2:29" ht="12.75">
      <c r="B14" s="39">
        <v>5</v>
      </c>
      <c r="C14" s="40" t="s">
        <v>68</v>
      </c>
      <c r="D14" s="41">
        <v>125</v>
      </c>
      <c r="E14" s="42">
        <v>204.82</v>
      </c>
      <c r="F14" s="41">
        <v>125</v>
      </c>
      <c r="G14" s="42">
        <v>205.48</v>
      </c>
      <c r="H14" s="41"/>
      <c r="I14" s="42"/>
      <c r="J14" s="41"/>
      <c r="K14" s="42"/>
      <c r="L14" s="41">
        <v>100</v>
      </c>
      <c r="M14" s="42">
        <v>201.61</v>
      </c>
      <c r="N14" s="41"/>
      <c r="O14" s="42"/>
      <c r="P14" s="41"/>
      <c r="Q14" s="42"/>
      <c r="R14" s="41"/>
      <c r="S14" s="42"/>
      <c r="T14" s="41"/>
      <c r="U14" s="42"/>
      <c r="V14" s="41">
        <v>125</v>
      </c>
      <c r="W14" s="42">
        <v>204.95</v>
      </c>
      <c r="X14" s="64"/>
      <c r="Y14" s="41"/>
      <c r="Z14" s="42">
        <f t="shared" si="0"/>
        <v>205.48</v>
      </c>
      <c r="AA14" s="64"/>
      <c r="AB14"/>
      <c r="AC14"/>
    </row>
    <row r="15" spans="2:29" ht="12.75">
      <c r="B15" s="44">
        <v>6</v>
      </c>
      <c r="C15" s="56" t="s">
        <v>117</v>
      </c>
      <c r="D15" s="45">
        <v>150</v>
      </c>
      <c r="E15" s="46">
        <v>168.95</v>
      </c>
      <c r="F15" s="45"/>
      <c r="G15" s="46"/>
      <c r="H15" s="45">
        <v>125</v>
      </c>
      <c r="I15" s="46">
        <v>187.72</v>
      </c>
      <c r="J15" s="45">
        <v>125</v>
      </c>
      <c r="K15" s="46">
        <v>185.65</v>
      </c>
      <c r="L15" s="45"/>
      <c r="M15" s="46"/>
      <c r="N15" s="45"/>
      <c r="O15" s="46"/>
      <c r="P15" s="45"/>
      <c r="Q15" s="46"/>
      <c r="R15" s="45">
        <v>100</v>
      </c>
      <c r="S15" s="46">
        <v>173.66</v>
      </c>
      <c r="T15" s="45"/>
      <c r="U15" s="46"/>
      <c r="V15" s="45"/>
      <c r="W15" s="46"/>
      <c r="X15" s="63"/>
      <c r="Y15" s="45"/>
      <c r="Z15" s="46">
        <f t="shared" si="0"/>
        <v>187.72</v>
      </c>
      <c r="AA15" s="63"/>
      <c r="AB15"/>
      <c r="AC15"/>
    </row>
    <row r="16" spans="2:29" ht="12.75">
      <c r="B16" s="39">
        <v>7</v>
      </c>
      <c r="C16" s="40" t="s">
        <v>56</v>
      </c>
      <c r="D16" s="41">
        <v>150</v>
      </c>
      <c r="E16" s="42">
        <v>211.58</v>
      </c>
      <c r="F16" s="41"/>
      <c r="G16" s="42"/>
      <c r="H16" s="41"/>
      <c r="I16" s="42"/>
      <c r="J16" s="41"/>
      <c r="K16" s="42"/>
      <c r="L16" s="41">
        <v>125</v>
      </c>
      <c r="M16" s="42">
        <v>214.61</v>
      </c>
      <c r="N16" s="41">
        <v>125</v>
      </c>
      <c r="O16" s="42">
        <v>215.82</v>
      </c>
      <c r="P16" s="41"/>
      <c r="Q16" s="42"/>
      <c r="R16" s="41"/>
      <c r="S16" s="42"/>
      <c r="T16" s="41"/>
      <c r="U16" s="42"/>
      <c r="V16" s="41"/>
      <c r="W16" s="42"/>
      <c r="X16" s="64"/>
      <c r="Y16" s="41"/>
      <c r="Z16" s="42">
        <f t="shared" si="0"/>
        <v>215.82</v>
      </c>
      <c r="AA16" s="64"/>
      <c r="AB16"/>
      <c r="AC16"/>
    </row>
    <row r="17" spans="2:29" ht="12.75">
      <c r="B17" s="44">
        <v>8</v>
      </c>
      <c r="C17" s="47" t="s">
        <v>118</v>
      </c>
      <c r="D17" s="45">
        <v>125</v>
      </c>
      <c r="E17" s="46">
        <v>188.69</v>
      </c>
      <c r="F17" s="45">
        <v>125</v>
      </c>
      <c r="G17" s="46">
        <v>187.56</v>
      </c>
      <c r="H17" s="45"/>
      <c r="I17" s="46"/>
      <c r="J17" s="45"/>
      <c r="K17" s="46"/>
      <c r="L17" s="45"/>
      <c r="M17" s="46"/>
      <c r="N17" s="45">
        <v>100</v>
      </c>
      <c r="O17" s="46">
        <v>183.65</v>
      </c>
      <c r="P17" s="45">
        <v>100</v>
      </c>
      <c r="Q17" s="46">
        <v>186.4</v>
      </c>
      <c r="R17" s="45">
        <v>100</v>
      </c>
      <c r="S17" s="46">
        <v>183.9</v>
      </c>
      <c r="T17" s="45">
        <v>150</v>
      </c>
      <c r="U17" s="46">
        <v>173.34</v>
      </c>
      <c r="V17" s="45">
        <v>150</v>
      </c>
      <c r="W17" s="46">
        <v>171.27</v>
      </c>
      <c r="X17" s="63"/>
      <c r="Y17" s="45"/>
      <c r="Z17" s="46">
        <f t="shared" si="0"/>
        <v>188.69</v>
      </c>
      <c r="AA17" s="63"/>
      <c r="AB17"/>
      <c r="AC17"/>
    </row>
    <row r="18" spans="2:29" ht="12.75">
      <c r="B18" s="39">
        <v>9</v>
      </c>
      <c r="C18" s="40" t="s">
        <v>59</v>
      </c>
      <c r="D18" s="41"/>
      <c r="E18" s="42"/>
      <c r="F18" s="41"/>
      <c r="G18" s="42"/>
      <c r="H18" s="41"/>
      <c r="I18" s="42"/>
      <c r="J18" s="41">
        <v>100</v>
      </c>
      <c r="K18" s="42">
        <v>191.9</v>
      </c>
      <c r="L18" s="41">
        <v>100</v>
      </c>
      <c r="M18" s="42">
        <v>192.8</v>
      </c>
      <c r="N18" s="41"/>
      <c r="O18" s="42"/>
      <c r="P18" s="41">
        <v>125</v>
      </c>
      <c r="Q18" s="42">
        <v>195.52</v>
      </c>
      <c r="R18" s="41"/>
      <c r="S18" s="42"/>
      <c r="T18" s="41"/>
      <c r="U18" s="42"/>
      <c r="V18" s="41"/>
      <c r="W18" s="42"/>
      <c r="X18" s="64"/>
      <c r="Y18" s="41"/>
      <c r="Z18" s="42">
        <f t="shared" si="0"/>
        <v>195.52</v>
      </c>
      <c r="AA18" s="64"/>
      <c r="AB18"/>
      <c r="AC18"/>
    </row>
    <row r="19" spans="2:29" ht="12.75">
      <c r="B19" s="44">
        <v>10</v>
      </c>
      <c r="C19" s="56" t="s">
        <v>113</v>
      </c>
      <c r="D19" s="45">
        <v>125</v>
      </c>
      <c r="E19" s="46">
        <v>179.07</v>
      </c>
      <c r="F19" s="45"/>
      <c r="G19" s="46"/>
      <c r="H19" s="45"/>
      <c r="I19" s="46"/>
      <c r="J19" s="45"/>
      <c r="K19" s="46"/>
      <c r="L19" s="45">
        <v>175</v>
      </c>
      <c r="M19" s="46">
        <v>163.53</v>
      </c>
      <c r="N19" s="45"/>
      <c r="O19" s="46"/>
      <c r="P19" s="45"/>
      <c r="Q19" s="46"/>
      <c r="R19" s="45"/>
      <c r="S19" s="46"/>
      <c r="T19" s="45"/>
      <c r="U19" s="46"/>
      <c r="V19" s="45"/>
      <c r="W19" s="46"/>
      <c r="X19" s="63"/>
      <c r="Y19" s="45"/>
      <c r="Z19" s="46">
        <f t="shared" si="0"/>
        <v>179.07</v>
      </c>
      <c r="AA19" s="63"/>
      <c r="AB19"/>
      <c r="AC19"/>
    </row>
    <row r="20" spans="2:29" ht="12.75">
      <c r="B20" s="39">
        <v>11</v>
      </c>
      <c r="C20" s="40" t="s">
        <v>70</v>
      </c>
      <c r="D20" s="48"/>
      <c r="E20" s="43"/>
      <c r="F20" s="48"/>
      <c r="G20" s="43"/>
      <c r="H20" s="48"/>
      <c r="I20" s="43"/>
      <c r="J20" s="48">
        <v>100</v>
      </c>
      <c r="K20" s="43">
        <v>196.82</v>
      </c>
      <c r="L20" s="48"/>
      <c r="M20" s="43"/>
      <c r="N20" s="48"/>
      <c r="O20" s="43"/>
      <c r="P20" s="48"/>
      <c r="Q20" s="43"/>
      <c r="R20" s="48"/>
      <c r="S20" s="43"/>
      <c r="T20" s="48"/>
      <c r="U20" s="43"/>
      <c r="V20" s="48"/>
      <c r="W20" s="43"/>
      <c r="X20" s="64"/>
      <c r="Y20" s="41"/>
      <c r="Z20" s="43">
        <f t="shared" si="0"/>
        <v>196.82</v>
      </c>
      <c r="AA20" s="64"/>
      <c r="AB20"/>
      <c r="AC20"/>
    </row>
    <row r="21" spans="2:29" ht="12.75">
      <c r="B21" s="44">
        <v>12</v>
      </c>
      <c r="C21" s="56" t="s">
        <v>114</v>
      </c>
      <c r="D21" s="45"/>
      <c r="E21" s="46"/>
      <c r="F21" s="45"/>
      <c r="G21" s="46"/>
      <c r="H21" s="45"/>
      <c r="I21" s="46"/>
      <c r="J21" s="45">
        <v>100</v>
      </c>
      <c r="K21" s="46">
        <v>170.68</v>
      </c>
      <c r="L21" s="45">
        <v>100</v>
      </c>
      <c r="M21" s="46">
        <v>179.16</v>
      </c>
      <c r="N21" s="45">
        <v>100</v>
      </c>
      <c r="O21" s="46">
        <v>178.2</v>
      </c>
      <c r="P21" s="45">
        <v>100</v>
      </c>
      <c r="Q21" s="46">
        <v>178.16</v>
      </c>
      <c r="R21" s="45">
        <v>100</v>
      </c>
      <c r="S21" s="46">
        <v>178.02</v>
      </c>
      <c r="T21" s="45">
        <v>100</v>
      </c>
      <c r="U21" s="46">
        <v>185.23</v>
      </c>
      <c r="V21" s="45">
        <v>100</v>
      </c>
      <c r="W21" s="46">
        <v>185.87</v>
      </c>
      <c r="X21" s="63"/>
      <c r="Y21" s="45"/>
      <c r="Z21" s="46">
        <f t="shared" si="0"/>
        <v>185.87</v>
      </c>
      <c r="AA21" s="63"/>
      <c r="AB21"/>
      <c r="AC21"/>
    </row>
    <row r="22" spans="2:29" ht="12.75">
      <c r="B22" s="39">
        <v>13</v>
      </c>
      <c r="C22" s="40" t="s">
        <v>61</v>
      </c>
      <c r="D22" s="41"/>
      <c r="E22" s="42"/>
      <c r="F22" s="41"/>
      <c r="G22" s="42"/>
      <c r="H22" s="41"/>
      <c r="I22" s="42"/>
      <c r="J22" s="41">
        <v>100</v>
      </c>
      <c r="K22" s="42">
        <v>174.68</v>
      </c>
      <c r="L22" s="41"/>
      <c r="M22" s="42"/>
      <c r="N22" s="41"/>
      <c r="O22" s="42"/>
      <c r="P22" s="41">
        <v>150</v>
      </c>
      <c r="Q22" s="42">
        <v>168.11</v>
      </c>
      <c r="R22" s="41"/>
      <c r="S22" s="42"/>
      <c r="T22" s="41"/>
      <c r="U22" s="42"/>
      <c r="V22" s="41"/>
      <c r="W22" s="42"/>
      <c r="X22" s="65"/>
      <c r="Y22" s="41"/>
      <c r="Z22" s="42">
        <f t="shared" si="0"/>
        <v>174.68</v>
      </c>
      <c r="AA22" s="65"/>
      <c r="AB22"/>
      <c r="AC22"/>
    </row>
    <row r="23" spans="2:29" ht="12.75">
      <c r="B23" s="44">
        <v>14</v>
      </c>
      <c r="C23" s="56" t="s">
        <v>119</v>
      </c>
      <c r="D23" s="45">
        <v>150</v>
      </c>
      <c r="E23" s="46">
        <v>181.33</v>
      </c>
      <c r="F23" s="45"/>
      <c r="G23" s="46"/>
      <c r="H23" s="45"/>
      <c r="I23" s="46"/>
      <c r="J23" s="45">
        <v>125</v>
      </c>
      <c r="K23" s="46">
        <v>185.19</v>
      </c>
      <c r="L23" s="45"/>
      <c r="M23" s="46"/>
      <c r="N23" s="45"/>
      <c r="O23" s="46"/>
      <c r="P23" s="45"/>
      <c r="Q23" s="46"/>
      <c r="R23" s="45">
        <v>125</v>
      </c>
      <c r="S23" s="46">
        <v>182.8</v>
      </c>
      <c r="T23" s="45">
        <v>125</v>
      </c>
      <c r="U23" s="46">
        <v>189.22</v>
      </c>
      <c r="V23" s="45"/>
      <c r="W23" s="46"/>
      <c r="X23" s="63"/>
      <c r="Y23" s="45"/>
      <c r="Z23" s="46">
        <f t="shared" si="0"/>
        <v>189.22</v>
      </c>
      <c r="AA23" s="63"/>
      <c r="AB23"/>
      <c r="AC23"/>
    </row>
    <row r="24" spans="2:29" ht="12.75">
      <c r="B24" s="39">
        <v>15</v>
      </c>
      <c r="C24" s="40" t="s">
        <v>120</v>
      </c>
      <c r="D24" s="41">
        <v>100</v>
      </c>
      <c r="E24" s="42">
        <v>206.09</v>
      </c>
      <c r="F24" s="41">
        <v>125</v>
      </c>
      <c r="G24" s="42">
        <v>206.98</v>
      </c>
      <c r="H24" s="41"/>
      <c r="I24" s="42"/>
      <c r="J24" s="41"/>
      <c r="K24" s="42"/>
      <c r="L24" s="41"/>
      <c r="M24" s="42"/>
      <c r="N24" s="41"/>
      <c r="O24" s="42"/>
      <c r="P24" s="41">
        <v>125</v>
      </c>
      <c r="Q24" s="42">
        <v>210</v>
      </c>
      <c r="R24" s="41"/>
      <c r="S24" s="42"/>
      <c r="T24" s="41"/>
      <c r="U24" s="42"/>
      <c r="V24" s="41">
        <v>125</v>
      </c>
      <c r="W24" s="42">
        <v>210.17</v>
      </c>
      <c r="X24" s="64"/>
      <c r="Y24" s="41"/>
      <c r="Z24" s="42">
        <f t="shared" si="0"/>
        <v>210.17</v>
      </c>
      <c r="AA24" s="64"/>
      <c r="AB24"/>
      <c r="AC24"/>
    </row>
    <row r="25" spans="2:29" ht="12.75">
      <c r="B25" s="44">
        <v>16</v>
      </c>
      <c r="C25" s="56" t="s">
        <v>58</v>
      </c>
      <c r="D25" s="45"/>
      <c r="E25" s="46"/>
      <c r="F25" s="45"/>
      <c r="G25" s="46"/>
      <c r="H25" s="45"/>
      <c r="I25" s="46"/>
      <c r="J25" s="45">
        <v>125</v>
      </c>
      <c r="K25" s="46">
        <v>167.04</v>
      </c>
      <c r="L25" s="45"/>
      <c r="M25" s="46"/>
      <c r="N25" s="45"/>
      <c r="O25" s="46"/>
      <c r="P25" s="45"/>
      <c r="Q25" s="46"/>
      <c r="R25" s="45"/>
      <c r="S25" s="46"/>
      <c r="T25" s="45"/>
      <c r="U25" s="46"/>
      <c r="V25" s="45"/>
      <c r="W25" s="46"/>
      <c r="X25" s="63"/>
      <c r="Y25" s="45"/>
      <c r="Z25" s="46">
        <f t="shared" si="0"/>
        <v>167.04</v>
      </c>
      <c r="AA25" s="63"/>
      <c r="AB25"/>
      <c r="AC25"/>
    </row>
    <row r="26" spans="2:29" ht="12.75">
      <c r="B26" s="39">
        <v>17</v>
      </c>
      <c r="C26" s="40" t="s">
        <v>121</v>
      </c>
      <c r="D26" s="41"/>
      <c r="E26" s="42"/>
      <c r="F26" s="41">
        <v>125</v>
      </c>
      <c r="G26" s="42">
        <v>166.08</v>
      </c>
      <c r="H26" s="41"/>
      <c r="I26" s="42"/>
      <c r="J26" s="41"/>
      <c r="K26" s="42"/>
      <c r="L26" s="41"/>
      <c r="M26" s="42"/>
      <c r="N26" s="41"/>
      <c r="O26" s="42"/>
      <c r="P26" s="41"/>
      <c r="Q26" s="42"/>
      <c r="R26" s="41"/>
      <c r="S26" s="42"/>
      <c r="T26" s="41"/>
      <c r="U26" s="42"/>
      <c r="V26" s="41"/>
      <c r="W26" s="42"/>
      <c r="X26" s="64"/>
      <c r="Y26" s="41"/>
      <c r="Z26" s="42">
        <f t="shared" si="0"/>
        <v>166.08</v>
      </c>
      <c r="AA26" s="64"/>
      <c r="AB26"/>
      <c r="AC26"/>
    </row>
    <row r="27" spans="2:29" ht="12.75">
      <c r="B27" s="44">
        <v>18</v>
      </c>
      <c r="C27" s="47" t="s">
        <v>35</v>
      </c>
      <c r="D27" s="45">
        <v>150</v>
      </c>
      <c r="E27" s="46">
        <v>164.36</v>
      </c>
      <c r="F27" s="45">
        <v>150</v>
      </c>
      <c r="G27" s="46">
        <v>165.33</v>
      </c>
      <c r="H27" s="45">
        <v>150</v>
      </c>
      <c r="I27" s="46">
        <v>168.02</v>
      </c>
      <c r="J27" s="45">
        <v>150</v>
      </c>
      <c r="K27" s="46">
        <v>167.05</v>
      </c>
      <c r="L27" s="45">
        <v>125</v>
      </c>
      <c r="M27" s="46">
        <v>172.52</v>
      </c>
      <c r="N27" s="45">
        <v>125</v>
      </c>
      <c r="O27" s="46">
        <v>173.05</v>
      </c>
      <c r="P27" s="45">
        <v>100</v>
      </c>
      <c r="Q27" s="46">
        <v>164.83</v>
      </c>
      <c r="R27" s="45">
        <v>100</v>
      </c>
      <c r="S27" s="46">
        <v>171.33</v>
      </c>
      <c r="T27" s="45">
        <v>100</v>
      </c>
      <c r="U27" s="46">
        <v>169.03</v>
      </c>
      <c r="V27" s="45"/>
      <c r="W27" s="46"/>
      <c r="X27" s="63"/>
      <c r="Y27" s="45"/>
      <c r="Z27" s="46">
        <f t="shared" si="0"/>
        <v>173.05</v>
      </c>
      <c r="AA27" s="63"/>
      <c r="AB27"/>
      <c r="AC27"/>
    </row>
    <row r="28" spans="2:29" ht="12.75">
      <c r="B28" s="39">
        <v>19</v>
      </c>
      <c r="C28" s="40" t="s">
        <v>122</v>
      </c>
      <c r="D28" s="41">
        <v>125</v>
      </c>
      <c r="E28" s="42">
        <v>212.72</v>
      </c>
      <c r="F28" s="41">
        <v>100</v>
      </c>
      <c r="G28" s="42">
        <v>204.07</v>
      </c>
      <c r="H28" s="41"/>
      <c r="I28" s="42"/>
      <c r="J28" s="41">
        <v>100</v>
      </c>
      <c r="K28" s="42">
        <v>208.53</v>
      </c>
      <c r="L28" s="41"/>
      <c r="M28" s="42"/>
      <c r="N28" s="41"/>
      <c r="O28" s="42"/>
      <c r="P28" s="41"/>
      <c r="Q28" s="42"/>
      <c r="R28" s="41">
        <v>125</v>
      </c>
      <c r="S28" s="42">
        <v>206.61</v>
      </c>
      <c r="T28" s="41"/>
      <c r="U28" s="42"/>
      <c r="V28" s="41"/>
      <c r="W28" s="42"/>
      <c r="X28" s="64"/>
      <c r="Y28" s="41"/>
      <c r="Z28" s="42">
        <f t="shared" si="0"/>
        <v>212.72</v>
      </c>
      <c r="AA28" s="64"/>
      <c r="AB28"/>
      <c r="AC28"/>
    </row>
    <row r="29" spans="2:29" ht="12.75">
      <c r="B29" s="44">
        <v>20</v>
      </c>
      <c r="C29" s="47" t="s">
        <v>123</v>
      </c>
      <c r="D29" s="45"/>
      <c r="E29" s="46"/>
      <c r="F29" s="45"/>
      <c r="G29" s="46"/>
      <c r="H29" s="45"/>
      <c r="I29" s="46"/>
      <c r="J29" s="45"/>
      <c r="K29" s="46"/>
      <c r="L29" s="45"/>
      <c r="M29" s="46"/>
      <c r="N29" s="45"/>
      <c r="O29" s="46"/>
      <c r="P29" s="45">
        <v>150</v>
      </c>
      <c r="Q29" s="46">
        <v>129</v>
      </c>
      <c r="R29" s="45">
        <v>150</v>
      </c>
      <c r="S29" s="46">
        <v>146.3</v>
      </c>
      <c r="T29" s="45"/>
      <c r="U29" s="46"/>
      <c r="V29" s="45">
        <v>150</v>
      </c>
      <c r="W29" s="46">
        <v>142.45</v>
      </c>
      <c r="X29" s="63"/>
      <c r="Y29" s="45"/>
      <c r="Z29" s="46">
        <f t="shared" si="0"/>
        <v>146.3</v>
      </c>
      <c r="AA29" s="63"/>
      <c r="AB29"/>
      <c r="AC29"/>
    </row>
    <row r="30" spans="2:29" ht="12.75">
      <c r="B30" s="39">
        <v>21</v>
      </c>
      <c r="C30" s="40" t="s">
        <v>129</v>
      </c>
      <c r="D30" s="41">
        <v>150</v>
      </c>
      <c r="E30" s="42">
        <v>148.53</v>
      </c>
      <c r="F30" s="41"/>
      <c r="G30" s="42"/>
      <c r="H30" s="41"/>
      <c r="I30" s="42"/>
      <c r="J30" s="41"/>
      <c r="K30" s="42"/>
      <c r="L30" s="41">
        <v>150</v>
      </c>
      <c r="M30" s="42">
        <v>146.75</v>
      </c>
      <c r="N30" s="41">
        <v>150</v>
      </c>
      <c r="O30" s="42">
        <v>153.94</v>
      </c>
      <c r="P30" s="41"/>
      <c r="Q30" s="42"/>
      <c r="R30" s="41"/>
      <c r="S30" s="42"/>
      <c r="T30" s="41">
        <v>150</v>
      </c>
      <c r="U30" s="42">
        <v>158.47</v>
      </c>
      <c r="V30" s="41"/>
      <c r="W30" s="42"/>
      <c r="X30" s="64"/>
      <c r="Y30" s="41"/>
      <c r="Z30" s="42">
        <f t="shared" si="0"/>
        <v>158.47</v>
      </c>
      <c r="AA30" s="64"/>
      <c r="AB30"/>
      <c r="AC30"/>
    </row>
    <row r="31" spans="2:29" ht="12.75">
      <c r="B31" s="44">
        <v>22</v>
      </c>
      <c r="C31" s="56" t="s">
        <v>125</v>
      </c>
      <c r="D31" s="45"/>
      <c r="E31" s="46"/>
      <c r="F31" s="45"/>
      <c r="G31" s="46"/>
      <c r="H31" s="45">
        <v>150</v>
      </c>
      <c r="I31" s="46">
        <v>175.98</v>
      </c>
      <c r="J31" s="45">
        <v>150</v>
      </c>
      <c r="K31" s="46">
        <v>182.08</v>
      </c>
      <c r="L31" s="45">
        <v>150</v>
      </c>
      <c r="M31" s="46">
        <v>184.78</v>
      </c>
      <c r="N31" s="45">
        <v>150</v>
      </c>
      <c r="O31" s="46">
        <v>181.64</v>
      </c>
      <c r="P31" s="45">
        <v>150</v>
      </c>
      <c r="Q31" s="46">
        <v>184.19</v>
      </c>
      <c r="R31" s="45"/>
      <c r="S31" s="46"/>
      <c r="T31" s="45"/>
      <c r="U31" s="46"/>
      <c r="V31" s="45">
        <v>150</v>
      </c>
      <c r="W31" s="46">
        <v>185.63</v>
      </c>
      <c r="X31" s="63"/>
      <c r="Y31" s="45"/>
      <c r="Z31" s="46">
        <f t="shared" si="0"/>
        <v>185.63</v>
      </c>
      <c r="AA31" s="63"/>
      <c r="AB31"/>
      <c r="AC31"/>
    </row>
    <row r="32" spans="2:29" ht="12.75" hidden="1">
      <c r="B32" s="39"/>
      <c r="C32" s="40"/>
      <c r="D32" s="41"/>
      <c r="E32" s="42"/>
      <c r="F32" s="41"/>
      <c r="G32" s="42"/>
      <c r="H32" s="41"/>
      <c r="I32" s="42"/>
      <c r="J32" s="41"/>
      <c r="K32" s="42"/>
      <c r="L32" s="41"/>
      <c r="M32" s="42"/>
      <c r="N32" s="41"/>
      <c r="O32" s="42"/>
      <c r="P32" s="41"/>
      <c r="Q32" s="42"/>
      <c r="R32" s="41"/>
      <c r="S32" s="42"/>
      <c r="T32" s="41"/>
      <c r="U32" s="42"/>
      <c r="V32" s="41"/>
      <c r="W32" s="42"/>
      <c r="X32" s="64"/>
      <c r="Y32" s="41"/>
      <c r="Z32" s="43"/>
      <c r="AA32" s="64"/>
      <c r="AB32"/>
      <c r="AC32"/>
    </row>
    <row r="33" spans="2:29" ht="13.5" thickBot="1">
      <c r="B33" s="52"/>
      <c r="C33" s="53"/>
      <c r="D33" s="54"/>
      <c r="E33" s="55"/>
      <c r="F33" s="54"/>
      <c r="G33" s="55"/>
      <c r="H33" s="54"/>
      <c r="I33" s="55"/>
      <c r="J33" s="54"/>
      <c r="K33" s="55"/>
      <c r="L33" s="54"/>
      <c r="M33" s="55"/>
      <c r="N33" s="54"/>
      <c r="O33" s="55"/>
      <c r="P33" s="54"/>
      <c r="Q33" s="55"/>
      <c r="R33" s="54"/>
      <c r="S33" s="55"/>
      <c r="T33" s="54"/>
      <c r="U33" s="55"/>
      <c r="V33" s="54"/>
      <c r="W33" s="55"/>
      <c r="X33" s="66"/>
      <c r="Y33" s="54"/>
      <c r="Z33" s="55"/>
      <c r="AA33" s="66"/>
      <c r="AB33"/>
      <c r="AC33"/>
    </row>
    <row r="34" ht="13.5" thickTop="1"/>
    <row r="35" ht="12.75">
      <c r="C35" s="69" t="s">
        <v>126</v>
      </c>
    </row>
  </sheetData>
  <sheetProtection selectLockedCells="1" selectUnlockedCells="1"/>
  <printOptions gridLines="1"/>
  <pageMargins left="0.3597222222222222" right="0.5" top="0.9840277777777777" bottom="0.9840277777777777" header="0.5118055555555555" footer="0.5118055555555555"/>
  <pageSetup fitToHeight="1" fitToWidth="1" horizontalDpi="300" verticalDpi="3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6"/>
  <sheetViews>
    <sheetView zoomScalePageLayoutView="0" workbookViewId="0" topLeftCell="A1">
      <selection activeCell="AB26" sqref="AB26"/>
    </sheetView>
  </sheetViews>
  <sheetFormatPr defaultColWidth="9.140625" defaultRowHeight="12.75"/>
  <cols>
    <col min="1" max="1" width="1.28515625" style="0" customWidth="1"/>
    <col min="2" max="2" width="3.28125" style="15" customWidth="1"/>
    <col min="3" max="3" width="20.57421875" style="0" customWidth="1"/>
    <col min="4" max="4" width="5.140625" style="15" customWidth="1"/>
    <col min="5" max="5" width="8.28125" style="18" customWidth="1"/>
    <col min="6" max="6" width="5.140625" style="15" customWidth="1"/>
    <col min="7" max="7" width="8.28125" style="18" customWidth="1"/>
    <col min="8" max="8" width="5.140625" style="15" customWidth="1"/>
    <col min="9" max="9" width="8.28125" style="18" customWidth="1"/>
    <col min="10" max="10" width="5.140625" style="16" customWidth="1"/>
    <col min="11" max="11" width="8.28125" style="18" customWidth="1"/>
    <col min="12" max="12" width="5.140625" style="16" customWidth="1"/>
    <col min="13" max="13" width="8.28125" style="18" customWidth="1"/>
    <col min="14" max="14" width="5.140625" style="16" customWidth="1"/>
    <col min="15" max="15" width="8.28125" style="18" customWidth="1"/>
    <col min="16" max="16" width="5.140625" style="16" customWidth="1"/>
    <col min="17" max="17" width="8.28125" style="18" customWidth="1"/>
    <col min="18" max="18" width="5.140625" style="16" customWidth="1"/>
    <col min="19" max="19" width="8.28125" style="18" customWidth="1"/>
    <col min="20" max="20" width="2.00390625" style="18" customWidth="1"/>
    <col min="21" max="21" width="1.57421875" style="16" customWidth="1"/>
    <col min="22" max="22" width="8.28125" style="18" customWidth="1"/>
    <col min="23" max="23" width="2.00390625" style="18" customWidth="1"/>
    <col min="24" max="24" width="5.140625" style="16" customWidth="1"/>
    <col min="25" max="25" width="8.28125" style="18" customWidth="1"/>
  </cols>
  <sheetData>
    <row r="1" spans="5:25" ht="12.75">
      <c r="E1" s="15"/>
      <c r="G1" s="15"/>
      <c r="I1" s="15"/>
      <c r="K1" s="15"/>
      <c r="M1" s="15"/>
      <c r="O1" s="15"/>
      <c r="Q1" s="15"/>
      <c r="S1" s="15"/>
      <c r="T1" s="15"/>
      <c r="V1" s="15"/>
      <c r="W1" s="15"/>
      <c r="Y1" s="15"/>
    </row>
    <row r="2" spans="5:25" ht="20.25">
      <c r="E2" s="15"/>
      <c r="F2" s="57"/>
      <c r="G2" s="15"/>
      <c r="I2" s="15"/>
      <c r="K2" s="15"/>
      <c r="M2" s="15"/>
      <c r="O2" s="15"/>
      <c r="Q2" s="15"/>
      <c r="S2" s="15"/>
      <c r="T2" s="15"/>
      <c r="V2" s="15"/>
      <c r="W2" s="15"/>
      <c r="Y2" s="15"/>
    </row>
    <row r="3" spans="4:25" ht="27">
      <c r="D3" s="28" t="s">
        <v>47</v>
      </c>
      <c r="E3" s="15"/>
      <c r="F3" s="76"/>
      <c r="G3" s="15"/>
      <c r="I3" s="15"/>
      <c r="K3" s="15"/>
      <c r="M3" s="15"/>
      <c r="O3" s="15"/>
      <c r="Q3" s="15"/>
      <c r="S3" s="15"/>
      <c r="T3" s="15"/>
      <c r="V3" s="15"/>
      <c r="W3" s="15"/>
      <c r="Y3" s="15"/>
    </row>
    <row r="4" spans="5:25" ht="12.75">
      <c r="E4" s="15"/>
      <c r="G4" s="15"/>
      <c r="I4" s="15"/>
      <c r="K4" s="15"/>
      <c r="M4" s="15"/>
      <c r="O4" s="15"/>
      <c r="Q4" s="15"/>
      <c r="S4" s="15"/>
      <c r="T4" s="15"/>
      <c r="V4" s="15"/>
      <c r="W4" s="15"/>
      <c r="Y4" s="15"/>
    </row>
    <row r="5" spans="5:25" ht="18">
      <c r="E5" s="80" t="s">
        <v>48</v>
      </c>
      <c r="F5" s="67"/>
      <c r="G5" s="68"/>
      <c r="H5" s="68"/>
      <c r="I5" s="15"/>
      <c r="K5" s="75"/>
      <c r="M5" s="15"/>
      <c r="O5" s="15"/>
      <c r="Q5" s="15"/>
      <c r="S5" s="15"/>
      <c r="T5" s="15"/>
      <c r="V5" s="15"/>
      <c r="W5" s="15"/>
      <c r="Y5" s="15"/>
    </row>
    <row r="6" spans="5:25" ht="12.75">
      <c r="E6" s="15"/>
      <c r="F6" s="29"/>
      <c r="G6" s="15"/>
      <c r="I6" s="15"/>
      <c r="K6" s="15"/>
      <c r="M6" s="15"/>
      <c r="O6" s="15"/>
      <c r="Q6" s="15"/>
      <c r="S6" s="15"/>
      <c r="T6" s="15"/>
      <c r="V6" s="15"/>
      <c r="W6" s="15"/>
      <c r="Y6" s="15"/>
    </row>
    <row r="7" spans="5:25" ht="13.5" thickBot="1">
      <c r="E7" s="15"/>
      <c r="F7" s="29"/>
      <c r="G7" s="15"/>
      <c r="I7" s="15"/>
      <c r="K7" s="15"/>
      <c r="M7" s="15"/>
      <c r="O7" s="15"/>
      <c r="Q7" s="15"/>
      <c r="S7" s="15"/>
      <c r="T7" s="15"/>
      <c r="V7" s="15"/>
      <c r="W7" s="15"/>
      <c r="Y7" s="15"/>
    </row>
    <row r="8" spans="2:25" ht="13.5" thickTop="1">
      <c r="B8" s="30"/>
      <c r="C8" s="31"/>
      <c r="D8" s="32"/>
      <c r="E8" s="33" t="s">
        <v>15</v>
      </c>
      <c r="F8" s="34"/>
      <c r="G8" s="33" t="s">
        <v>16</v>
      </c>
      <c r="H8" s="34"/>
      <c r="I8" s="33" t="s">
        <v>17</v>
      </c>
      <c r="J8" s="34"/>
      <c r="K8" s="33" t="s">
        <v>18</v>
      </c>
      <c r="L8" s="34"/>
      <c r="M8" s="33" t="s">
        <v>19</v>
      </c>
      <c r="N8" s="34"/>
      <c r="O8" s="33" t="s">
        <v>20</v>
      </c>
      <c r="P8" s="34"/>
      <c r="Q8" s="33" t="s">
        <v>21</v>
      </c>
      <c r="R8" s="34"/>
      <c r="S8" s="33" t="s">
        <v>22</v>
      </c>
      <c r="T8" s="59"/>
      <c r="U8" s="60" t="s">
        <v>34</v>
      </c>
      <c r="V8" s="61"/>
      <c r="W8" s="59"/>
      <c r="X8"/>
      <c r="Y8"/>
    </row>
    <row r="9" spans="2:25" ht="15.75" customHeight="1" thickBot="1">
      <c r="B9" s="35" t="s">
        <v>24</v>
      </c>
      <c r="C9" s="36" t="s">
        <v>32</v>
      </c>
      <c r="D9" s="37" t="s">
        <v>25</v>
      </c>
      <c r="E9" s="38" t="s">
        <v>26</v>
      </c>
      <c r="F9" s="37" t="s">
        <v>25</v>
      </c>
      <c r="G9" s="38" t="s">
        <v>26</v>
      </c>
      <c r="H9" s="37" t="s">
        <v>25</v>
      </c>
      <c r="I9" s="38" t="s">
        <v>26</v>
      </c>
      <c r="J9" s="37" t="s">
        <v>25</v>
      </c>
      <c r="K9" s="38" t="s">
        <v>26</v>
      </c>
      <c r="L9" s="37" t="s">
        <v>25</v>
      </c>
      <c r="M9" s="38" t="s">
        <v>26</v>
      </c>
      <c r="N9" s="37" t="s">
        <v>25</v>
      </c>
      <c r="O9" s="38" t="s">
        <v>26</v>
      </c>
      <c r="P9" s="37" t="s">
        <v>25</v>
      </c>
      <c r="Q9" s="38" t="s">
        <v>26</v>
      </c>
      <c r="R9" s="37" t="s">
        <v>25</v>
      </c>
      <c r="S9" s="38" t="s">
        <v>26</v>
      </c>
      <c r="T9" s="35"/>
      <c r="U9" s="37"/>
      <c r="V9" s="38" t="s">
        <v>26</v>
      </c>
      <c r="W9" s="35"/>
      <c r="X9"/>
      <c r="Y9"/>
    </row>
    <row r="10" spans="2:25" ht="13.5" thickTop="1">
      <c r="B10" s="39">
        <v>1</v>
      </c>
      <c r="C10" s="40" t="s">
        <v>76</v>
      </c>
      <c r="D10" s="41"/>
      <c r="E10" s="42"/>
      <c r="F10" s="41">
        <v>150</v>
      </c>
      <c r="G10" s="42">
        <v>190</v>
      </c>
      <c r="H10" s="41"/>
      <c r="I10" s="43"/>
      <c r="J10" s="41">
        <v>125</v>
      </c>
      <c r="K10" s="43">
        <v>202.25</v>
      </c>
      <c r="L10" s="41">
        <v>125</v>
      </c>
      <c r="M10" s="43">
        <v>212.5</v>
      </c>
      <c r="N10" s="41"/>
      <c r="O10" s="42"/>
      <c r="P10" s="41"/>
      <c r="Q10" s="43"/>
      <c r="R10" s="41"/>
      <c r="S10" s="43"/>
      <c r="T10" s="62"/>
      <c r="U10" s="41"/>
      <c r="V10" s="43">
        <f aca="true" t="shared" si="0" ref="V10:V33">MAX(E10,G10,I10,K10,M10,O10,Q10,S10)</f>
        <v>212.5</v>
      </c>
      <c r="W10" s="62"/>
      <c r="X10"/>
      <c r="Y10"/>
    </row>
    <row r="11" spans="2:25" ht="12.75">
      <c r="B11" s="44">
        <v>2</v>
      </c>
      <c r="C11" s="56" t="s">
        <v>37</v>
      </c>
      <c r="D11" s="45"/>
      <c r="E11" s="46"/>
      <c r="F11" s="45"/>
      <c r="G11" s="46"/>
      <c r="H11" s="45"/>
      <c r="I11" s="46"/>
      <c r="J11" s="45">
        <v>150</v>
      </c>
      <c r="K11" s="46">
        <v>208</v>
      </c>
      <c r="L11" s="45"/>
      <c r="M11" s="46"/>
      <c r="N11" s="45"/>
      <c r="O11" s="46"/>
      <c r="P11" s="45"/>
      <c r="Q11" s="46"/>
      <c r="R11" s="45">
        <v>100</v>
      </c>
      <c r="S11" s="46">
        <v>208.04</v>
      </c>
      <c r="T11" s="63"/>
      <c r="U11" s="45"/>
      <c r="V11" s="43">
        <f t="shared" si="0"/>
        <v>208.04</v>
      </c>
      <c r="W11" s="63"/>
      <c r="X11"/>
      <c r="Y11"/>
    </row>
    <row r="12" spans="2:25" ht="12.75">
      <c r="B12" s="39">
        <v>3</v>
      </c>
      <c r="C12" s="40" t="s">
        <v>97</v>
      </c>
      <c r="D12" s="41">
        <v>150</v>
      </c>
      <c r="E12" s="42">
        <v>147.94</v>
      </c>
      <c r="F12" s="41"/>
      <c r="G12" s="42"/>
      <c r="H12" s="41"/>
      <c r="I12" s="42"/>
      <c r="J12" s="41">
        <v>150</v>
      </c>
      <c r="K12" s="42">
        <v>150.72</v>
      </c>
      <c r="L12" s="41">
        <v>150</v>
      </c>
      <c r="M12" s="42">
        <v>149.08</v>
      </c>
      <c r="N12" s="41">
        <v>150</v>
      </c>
      <c r="O12" s="42">
        <v>153.09</v>
      </c>
      <c r="P12" s="41"/>
      <c r="Q12" s="42"/>
      <c r="R12" s="41">
        <v>150</v>
      </c>
      <c r="S12" s="42">
        <v>147.6</v>
      </c>
      <c r="T12" s="64"/>
      <c r="U12" s="41"/>
      <c r="V12" s="43">
        <f t="shared" si="0"/>
        <v>153.09</v>
      </c>
      <c r="W12" s="64"/>
      <c r="X12"/>
      <c r="Y12"/>
    </row>
    <row r="13" spans="2:25" ht="12.75">
      <c r="B13" s="44">
        <v>4</v>
      </c>
      <c r="C13" s="47" t="s">
        <v>130</v>
      </c>
      <c r="D13" s="45"/>
      <c r="E13" s="46"/>
      <c r="F13" s="45"/>
      <c r="G13" s="46"/>
      <c r="H13" s="45">
        <v>100</v>
      </c>
      <c r="I13" s="46">
        <v>93.67</v>
      </c>
      <c r="J13" s="45">
        <v>100</v>
      </c>
      <c r="K13" s="46">
        <v>107.02</v>
      </c>
      <c r="L13" s="45">
        <v>100</v>
      </c>
      <c r="M13" s="46">
        <v>106.08</v>
      </c>
      <c r="N13" s="45"/>
      <c r="O13" s="46"/>
      <c r="P13" s="45">
        <v>100</v>
      </c>
      <c r="Q13" s="46">
        <v>105.65</v>
      </c>
      <c r="R13" s="45">
        <v>100</v>
      </c>
      <c r="S13" s="46">
        <v>108.16</v>
      </c>
      <c r="T13" s="63"/>
      <c r="U13" s="45"/>
      <c r="V13" s="43">
        <f t="shared" si="0"/>
        <v>108.16</v>
      </c>
      <c r="W13" s="63"/>
      <c r="X13"/>
      <c r="Y13"/>
    </row>
    <row r="14" spans="2:25" ht="12.75">
      <c r="B14" s="39">
        <v>5</v>
      </c>
      <c r="C14" s="40" t="s">
        <v>85</v>
      </c>
      <c r="D14" s="41">
        <v>175</v>
      </c>
      <c r="E14" s="42">
        <v>174.66</v>
      </c>
      <c r="F14" s="41">
        <v>175</v>
      </c>
      <c r="G14" s="42">
        <v>172.45</v>
      </c>
      <c r="H14" s="41"/>
      <c r="I14" s="42"/>
      <c r="J14" s="41">
        <v>150</v>
      </c>
      <c r="K14" s="42">
        <v>201.71</v>
      </c>
      <c r="L14" s="41"/>
      <c r="M14" s="42"/>
      <c r="N14" s="41">
        <v>150</v>
      </c>
      <c r="O14" s="42">
        <v>200.93</v>
      </c>
      <c r="P14" s="41"/>
      <c r="Q14" s="42"/>
      <c r="R14" s="41"/>
      <c r="S14" s="42"/>
      <c r="T14" s="64"/>
      <c r="U14" s="41"/>
      <c r="V14" s="43">
        <f t="shared" si="0"/>
        <v>201.71</v>
      </c>
      <c r="W14" s="64"/>
      <c r="X14"/>
      <c r="Y14"/>
    </row>
    <row r="15" spans="2:25" ht="12.75">
      <c r="B15" s="44">
        <v>6</v>
      </c>
      <c r="C15" s="56" t="s">
        <v>81</v>
      </c>
      <c r="D15" s="45"/>
      <c r="E15" s="46"/>
      <c r="F15" s="45"/>
      <c r="G15" s="46"/>
      <c r="H15" s="45"/>
      <c r="I15" s="46"/>
      <c r="J15" s="45">
        <v>125</v>
      </c>
      <c r="K15" s="46">
        <v>141</v>
      </c>
      <c r="L15" s="45"/>
      <c r="M15" s="46"/>
      <c r="N15" s="45">
        <v>150</v>
      </c>
      <c r="O15" s="46">
        <v>151.47</v>
      </c>
      <c r="P15" s="45">
        <v>150</v>
      </c>
      <c r="Q15" s="46">
        <v>159.48</v>
      </c>
      <c r="R15" s="45"/>
      <c r="S15" s="46"/>
      <c r="T15" s="63"/>
      <c r="U15" s="45"/>
      <c r="V15" s="43">
        <f t="shared" si="0"/>
        <v>159.48</v>
      </c>
      <c r="W15" s="63"/>
      <c r="X15"/>
      <c r="Y15"/>
    </row>
    <row r="16" spans="2:25" ht="12.75">
      <c r="B16" s="39">
        <v>7</v>
      </c>
      <c r="C16" s="40" t="s">
        <v>88</v>
      </c>
      <c r="D16" s="41"/>
      <c r="E16" s="42"/>
      <c r="F16" s="41"/>
      <c r="G16" s="42"/>
      <c r="H16" s="41"/>
      <c r="I16" s="42"/>
      <c r="J16" s="41"/>
      <c r="K16" s="42"/>
      <c r="L16" s="41">
        <v>100</v>
      </c>
      <c r="M16" s="42">
        <v>167.74</v>
      </c>
      <c r="N16" s="41"/>
      <c r="O16" s="42"/>
      <c r="P16" s="41"/>
      <c r="Q16" s="42"/>
      <c r="R16" s="41"/>
      <c r="S16" s="42"/>
      <c r="T16" s="64"/>
      <c r="U16" s="41"/>
      <c r="V16" s="43">
        <f t="shared" si="0"/>
        <v>167.74</v>
      </c>
      <c r="W16" s="64"/>
      <c r="X16"/>
      <c r="Y16"/>
    </row>
    <row r="17" spans="2:25" ht="12.75">
      <c r="B17" s="44">
        <v>8</v>
      </c>
      <c r="C17" s="47" t="s">
        <v>131</v>
      </c>
      <c r="D17" s="45"/>
      <c r="E17" s="46"/>
      <c r="F17" s="45"/>
      <c r="G17" s="46"/>
      <c r="H17" s="45">
        <v>100</v>
      </c>
      <c r="I17" s="46">
        <v>169.31</v>
      </c>
      <c r="J17" s="45">
        <v>100</v>
      </c>
      <c r="K17" s="46">
        <v>166.64</v>
      </c>
      <c r="L17" s="45"/>
      <c r="M17" s="46"/>
      <c r="N17" s="45"/>
      <c r="O17" s="46"/>
      <c r="P17" s="45"/>
      <c r="Q17" s="46"/>
      <c r="R17" s="45"/>
      <c r="S17" s="46"/>
      <c r="T17" s="63"/>
      <c r="U17" s="45"/>
      <c r="V17" s="43">
        <f t="shared" si="0"/>
        <v>169.31</v>
      </c>
      <c r="W17" s="63"/>
      <c r="X17"/>
      <c r="Y17"/>
    </row>
    <row r="18" spans="2:25" ht="12.75">
      <c r="B18" s="39">
        <v>9</v>
      </c>
      <c r="C18" s="40" t="s">
        <v>78</v>
      </c>
      <c r="D18" s="41">
        <v>150</v>
      </c>
      <c r="E18" s="42">
        <v>208.65</v>
      </c>
      <c r="F18" s="41">
        <v>150</v>
      </c>
      <c r="G18" s="42">
        <v>204.79</v>
      </c>
      <c r="H18" s="41"/>
      <c r="I18" s="42"/>
      <c r="J18" s="41"/>
      <c r="K18" s="42"/>
      <c r="L18" s="41">
        <v>125</v>
      </c>
      <c r="M18" s="42">
        <v>215.16</v>
      </c>
      <c r="N18" s="41"/>
      <c r="O18" s="42"/>
      <c r="P18" s="41"/>
      <c r="Q18" s="42"/>
      <c r="R18" s="41"/>
      <c r="S18" s="42"/>
      <c r="T18" s="64"/>
      <c r="U18" s="41"/>
      <c r="V18" s="43">
        <f t="shared" si="0"/>
        <v>215.16</v>
      </c>
      <c r="W18" s="64"/>
      <c r="X18"/>
      <c r="Y18"/>
    </row>
    <row r="19" spans="2:25" ht="12.75">
      <c r="B19" s="44">
        <v>10</v>
      </c>
      <c r="C19" s="56" t="s">
        <v>105</v>
      </c>
      <c r="D19" s="45"/>
      <c r="E19" s="46"/>
      <c r="F19" s="45">
        <v>150</v>
      </c>
      <c r="G19" s="46">
        <v>204.51</v>
      </c>
      <c r="H19" s="45">
        <v>150</v>
      </c>
      <c r="I19" s="46">
        <v>212.82</v>
      </c>
      <c r="J19" s="45"/>
      <c r="K19" s="46"/>
      <c r="L19" s="45">
        <v>150</v>
      </c>
      <c r="M19" s="46">
        <v>214.15</v>
      </c>
      <c r="N19" s="45"/>
      <c r="O19" s="46"/>
      <c r="P19" s="45"/>
      <c r="Q19" s="46"/>
      <c r="R19" s="45"/>
      <c r="S19" s="46"/>
      <c r="T19" s="63"/>
      <c r="U19" s="45"/>
      <c r="V19" s="43">
        <f t="shared" si="0"/>
        <v>214.15</v>
      </c>
      <c r="W19" s="63"/>
      <c r="X19"/>
      <c r="Y19"/>
    </row>
    <row r="20" spans="2:25" ht="12.75">
      <c r="B20" s="39">
        <v>11</v>
      </c>
      <c r="C20" s="40" t="s">
        <v>80</v>
      </c>
      <c r="D20" s="48">
        <v>150</v>
      </c>
      <c r="E20" s="43">
        <v>193.94</v>
      </c>
      <c r="F20" s="41"/>
      <c r="G20" s="42"/>
      <c r="H20" s="41">
        <v>125</v>
      </c>
      <c r="I20" s="42">
        <v>209.68</v>
      </c>
      <c r="J20" s="41">
        <v>125</v>
      </c>
      <c r="K20" s="42">
        <v>213.8</v>
      </c>
      <c r="L20" s="41"/>
      <c r="M20" s="42"/>
      <c r="N20" s="41"/>
      <c r="O20" s="42"/>
      <c r="P20" s="41"/>
      <c r="Q20" s="42"/>
      <c r="R20" s="41"/>
      <c r="S20" s="42"/>
      <c r="T20" s="64"/>
      <c r="U20" s="41"/>
      <c r="V20" s="43">
        <f t="shared" si="0"/>
        <v>213.8</v>
      </c>
      <c r="W20" s="64"/>
      <c r="X20"/>
      <c r="Y20"/>
    </row>
    <row r="21" spans="2:25" ht="12.75">
      <c r="B21" s="44">
        <v>12</v>
      </c>
      <c r="C21" s="56" t="s">
        <v>87</v>
      </c>
      <c r="D21" s="45"/>
      <c r="E21" s="46"/>
      <c r="F21" s="45"/>
      <c r="G21" s="46"/>
      <c r="H21" s="45"/>
      <c r="I21" s="46"/>
      <c r="J21" s="45"/>
      <c r="K21" s="46"/>
      <c r="L21" s="45">
        <v>125</v>
      </c>
      <c r="M21" s="46">
        <v>173.68</v>
      </c>
      <c r="N21" s="45"/>
      <c r="O21" s="46"/>
      <c r="P21" s="45"/>
      <c r="Q21" s="46"/>
      <c r="R21" s="45"/>
      <c r="S21" s="46"/>
      <c r="T21" s="63"/>
      <c r="U21" s="45"/>
      <c r="V21" s="43">
        <f t="shared" si="0"/>
        <v>173.68</v>
      </c>
      <c r="W21" s="63"/>
      <c r="X21"/>
      <c r="Y21"/>
    </row>
    <row r="22" spans="2:25" ht="12.75">
      <c r="B22" s="39">
        <v>13</v>
      </c>
      <c r="C22" s="40" t="s">
        <v>91</v>
      </c>
      <c r="D22" s="41"/>
      <c r="E22" s="42"/>
      <c r="F22" s="41"/>
      <c r="G22" s="42"/>
      <c r="H22" s="41">
        <v>125</v>
      </c>
      <c r="I22" s="42">
        <v>188.96</v>
      </c>
      <c r="J22" s="41"/>
      <c r="K22" s="42"/>
      <c r="L22" s="41"/>
      <c r="M22" s="42"/>
      <c r="N22" s="41"/>
      <c r="O22" s="42"/>
      <c r="P22" s="41"/>
      <c r="Q22" s="42"/>
      <c r="R22" s="41">
        <v>150</v>
      </c>
      <c r="S22" s="49">
        <v>183.63</v>
      </c>
      <c r="T22" s="65"/>
      <c r="U22" s="41"/>
      <c r="V22" s="43">
        <f t="shared" si="0"/>
        <v>188.96</v>
      </c>
      <c r="W22" s="65"/>
      <c r="X22"/>
      <c r="Y22"/>
    </row>
    <row r="23" spans="2:25" ht="12.75">
      <c r="B23" s="44">
        <v>14</v>
      </c>
      <c r="C23" s="47" t="s">
        <v>107</v>
      </c>
      <c r="D23" s="45">
        <v>150</v>
      </c>
      <c r="E23" s="46">
        <v>180.58</v>
      </c>
      <c r="F23" s="45">
        <v>150</v>
      </c>
      <c r="G23" s="46">
        <v>184.69</v>
      </c>
      <c r="H23" s="45">
        <v>150</v>
      </c>
      <c r="I23" s="46">
        <v>195.14</v>
      </c>
      <c r="J23" s="45">
        <v>175</v>
      </c>
      <c r="K23" s="46">
        <v>196.21</v>
      </c>
      <c r="L23" s="45">
        <v>175</v>
      </c>
      <c r="M23" s="46">
        <v>191.89</v>
      </c>
      <c r="N23" s="45">
        <v>125</v>
      </c>
      <c r="O23" s="46">
        <v>192.56</v>
      </c>
      <c r="P23" s="45">
        <v>125</v>
      </c>
      <c r="Q23" s="46">
        <v>201.07</v>
      </c>
      <c r="R23" s="45"/>
      <c r="S23" s="46"/>
      <c r="T23" s="63"/>
      <c r="U23" s="45"/>
      <c r="V23" s="43">
        <f t="shared" si="0"/>
        <v>201.07</v>
      </c>
      <c r="W23" s="63"/>
      <c r="X23"/>
      <c r="Y23"/>
    </row>
    <row r="24" spans="2:25" ht="12.75">
      <c r="B24" s="39">
        <v>15</v>
      </c>
      <c r="C24" s="40" t="s">
        <v>84</v>
      </c>
      <c r="D24" s="41"/>
      <c r="E24" s="42"/>
      <c r="F24" s="41">
        <v>150</v>
      </c>
      <c r="G24" s="42">
        <v>214.64</v>
      </c>
      <c r="H24" s="41">
        <v>150</v>
      </c>
      <c r="I24" s="42">
        <v>227.32</v>
      </c>
      <c r="J24" s="41">
        <v>150</v>
      </c>
      <c r="K24" s="42">
        <v>230.02</v>
      </c>
      <c r="L24" s="41">
        <v>125</v>
      </c>
      <c r="M24" s="42">
        <v>232.19</v>
      </c>
      <c r="N24" s="41"/>
      <c r="O24" s="42"/>
      <c r="P24" s="41">
        <v>125</v>
      </c>
      <c r="Q24" s="42">
        <v>232.49</v>
      </c>
      <c r="R24" s="41"/>
      <c r="S24" s="42"/>
      <c r="T24" s="64"/>
      <c r="U24" s="41"/>
      <c r="V24" s="43">
        <f t="shared" si="0"/>
        <v>232.49</v>
      </c>
      <c r="W24" s="64"/>
      <c r="X24"/>
      <c r="Y24"/>
    </row>
    <row r="25" spans="2:25" ht="12.75">
      <c r="B25" s="44">
        <v>16</v>
      </c>
      <c r="C25" s="56" t="s">
        <v>95</v>
      </c>
      <c r="D25" s="45">
        <v>150</v>
      </c>
      <c r="E25" s="46">
        <v>202.62</v>
      </c>
      <c r="F25" s="45"/>
      <c r="G25" s="46"/>
      <c r="H25" s="45">
        <v>150</v>
      </c>
      <c r="I25" s="46">
        <v>205.32</v>
      </c>
      <c r="J25" s="45"/>
      <c r="K25" s="46"/>
      <c r="L25" s="45">
        <v>125</v>
      </c>
      <c r="M25" s="46">
        <v>208.61</v>
      </c>
      <c r="N25" s="45">
        <v>125</v>
      </c>
      <c r="O25" s="46">
        <v>209.24</v>
      </c>
      <c r="P25" s="45">
        <v>125</v>
      </c>
      <c r="Q25" s="46">
        <v>209.54</v>
      </c>
      <c r="R25" s="45"/>
      <c r="S25" s="46"/>
      <c r="T25" s="63"/>
      <c r="U25" s="45"/>
      <c r="V25" s="43">
        <f t="shared" si="0"/>
        <v>209.54</v>
      </c>
      <c r="W25" s="63"/>
      <c r="X25"/>
      <c r="Y25"/>
    </row>
    <row r="26" spans="2:25" ht="12.75">
      <c r="B26" s="39">
        <v>17</v>
      </c>
      <c r="C26" s="40" t="s">
        <v>93</v>
      </c>
      <c r="D26" s="41"/>
      <c r="E26" s="42"/>
      <c r="F26" s="41">
        <v>175</v>
      </c>
      <c r="G26" s="42">
        <v>219.69</v>
      </c>
      <c r="H26" s="41">
        <v>150</v>
      </c>
      <c r="I26" s="42">
        <v>230.48</v>
      </c>
      <c r="J26" s="41"/>
      <c r="K26" s="42"/>
      <c r="L26" s="41">
        <v>125</v>
      </c>
      <c r="M26" s="42">
        <v>228.52</v>
      </c>
      <c r="N26" s="41"/>
      <c r="O26" s="42"/>
      <c r="P26" s="41">
        <v>125</v>
      </c>
      <c r="Q26" s="42">
        <v>225.64</v>
      </c>
      <c r="R26" s="41"/>
      <c r="S26" s="42"/>
      <c r="T26" s="64"/>
      <c r="U26" s="41"/>
      <c r="V26" s="43">
        <f t="shared" si="0"/>
        <v>230.48</v>
      </c>
      <c r="W26" s="64"/>
      <c r="X26"/>
      <c r="Y26"/>
    </row>
    <row r="27" spans="2:25" ht="12.75">
      <c r="B27" s="44">
        <v>18</v>
      </c>
      <c r="C27" s="47" t="s">
        <v>82</v>
      </c>
      <c r="D27" s="45"/>
      <c r="E27" s="46"/>
      <c r="F27" s="45">
        <v>150</v>
      </c>
      <c r="G27" s="46">
        <v>203.58</v>
      </c>
      <c r="H27" s="45">
        <v>150</v>
      </c>
      <c r="I27" s="46">
        <v>203.95</v>
      </c>
      <c r="J27" s="45">
        <v>150</v>
      </c>
      <c r="K27" s="46">
        <v>207.6</v>
      </c>
      <c r="L27" s="45">
        <v>125</v>
      </c>
      <c r="M27" s="46">
        <v>208.13</v>
      </c>
      <c r="N27" s="45">
        <v>125</v>
      </c>
      <c r="O27" s="46">
        <v>208.75</v>
      </c>
      <c r="P27" s="45">
        <v>125</v>
      </c>
      <c r="Q27" s="46">
        <v>209.76</v>
      </c>
      <c r="R27" s="45"/>
      <c r="S27" s="46"/>
      <c r="T27" s="63"/>
      <c r="U27" s="45"/>
      <c r="V27" s="43">
        <f t="shared" si="0"/>
        <v>209.76</v>
      </c>
      <c r="W27" s="63"/>
      <c r="X27"/>
      <c r="Y27"/>
    </row>
    <row r="28" spans="2:25" ht="12.75">
      <c r="B28" s="39">
        <v>19</v>
      </c>
      <c r="C28" s="40" t="s">
        <v>89</v>
      </c>
      <c r="D28" s="41">
        <v>150</v>
      </c>
      <c r="E28" s="42">
        <v>165.3</v>
      </c>
      <c r="F28" s="41"/>
      <c r="G28" s="42"/>
      <c r="H28" s="41">
        <v>150</v>
      </c>
      <c r="I28" s="42">
        <v>165.33</v>
      </c>
      <c r="J28" s="41">
        <v>125</v>
      </c>
      <c r="K28" s="42">
        <v>164.3</v>
      </c>
      <c r="L28" s="41"/>
      <c r="M28" s="42"/>
      <c r="N28" s="41">
        <v>125</v>
      </c>
      <c r="O28" s="42">
        <v>167.58</v>
      </c>
      <c r="P28" s="41"/>
      <c r="Q28" s="42"/>
      <c r="R28" s="41"/>
      <c r="S28" s="42"/>
      <c r="T28" s="64"/>
      <c r="U28" s="41"/>
      <c r="V28" s="43">
        <f t="shared" si="0"/>
        <v>167.58</v>
      </c>
      <c r="W28" s="64"/>
      <c r="X28"/>
      <c r="Y28"/>
    </row>
    <row r="29" spans="2:25" ht="12.75">
      <c r="B29" s="44">
        <v>20</v>
      </c>
      <c r="C29" s="47" t="s">
        <v>98</v>
      </c>
      <c r="D29" s="45"/>
      <c r="E29" s="46"/>
      <c r="F29" s="45"/>
      <c r="G29" s="46"/>
      <c r="H29" s="45"/>
      <c r="I29" s="46"/>
      <c r="J29" s="45"/>
      <c r="K29" s="46"/>
      <c r="L29" s="45"/>
      <c r="M29" s="46"/>
      <c r="N29" s="45"/>
      <c r="O29" s="46"/>
      <c r="P29" s="45">
        <v>125</v>
      </c>
      <c r="Q29" s="46">
        <v>203.69</v>
      </c>
      <c r="R29" s="45"/>
      <c r="S29" s="46"/>
      <c r="T29" s="63"/>
      <c r="U29" s="45"/>
      <c r="V29" s="43">
        <f t="shared" si="0"/>
        <v>203.69</v>
      </c>
      <c r="W29" s="63"/>
      <c r="X29"/>
      <c r="Y29"/>
    </row>
    <row r="30" spans="2:25" ht="12.75">
      <c r="B30" s="39">
        <v>21</v>
      </c>
      <c r="C30" s="40" t="s">
        <v>135</v>
      </c>
      <c r="D30" s="41">
        <v>150</v>
      </c>
      <c r="E30" s="42">
        <v>167.78</v>
      </c>
      <c r="F30" s="41">
        <v>150</v>
      </c>
      <c r="G30" s="42">
        <v>163.75</v>
      </c>
      <c r="H30" s="41"/>
      <c r="I30" s="42"/>
      <c r="J30" s="41">
        <v>150</v>
      </c>
      <c r="K30" s="42">
        <v>160.73</v>
      </c>
      <c r="L30" s="41">
        <v>150</v>
      </c>
      <c r="M30" s="42">
        <v>164.78</v>
      </c>
      <c r="N30" s="41">
        <v>150</v>
      </c>
      <c r="O30" s="42">
        <v>170.47</v>
      </c>
      <c r="P30" s="41">
        <v>150</v>
      </c>
      <c r="Q30" s="42">
        <v>167.8</v>
      </c>
      <c r="R30" s="41">
        <v>150</v>
      </c>
      <c r="S30" s="42">
        <v>162.34</v>
      </c>
      <c r="T30" s="64"/>
      <c r="U30" s="41"/>
      <c r="V30" s="43">
        <f t="shared" si="0"/>
        <v>170.47</v>
      </c>
      <c r="W30" s="64"/>
      <c r="X30"/>
      <c r="Y30"/>
    </row>
    <row r="31" spans="2:25" ht="12.75">
      <c r="B31" s="44">
        <v>22</v>
      </c>
      <c r="C31" s="56" t="s">
        <v>132</v>
      </c>
      <c r="D31" s="45"/>
      <c r="E31" s="46"/>
      <c r="F31" s="45">
        <v>150</v>
      </c>
      <c r="G31" s="46">
        <v>166.4</v>
      </c>
      <c r="H31" s="45"/>
      <c r="I31" s="46"/>
      <c r="J31" s="45"/>
      <c r="K31" s="46"/>
      <c r="L31" s="45"/>
      <c r="M31" s="46"/>
      <c r="N31" s="45"/>
      <c r="O31" s="46"/>
      <c r="P31" s="45"/>
      <c r="Q31" s="46"/>
      <c r="R31" s="45"/>
      <c r="S31" s="46"/>
      <c r="T31" s="63"/>
      <c r="U31" s="45"/>
      <c r="V31" s="43">
        <f t="shared" si="0"/>
        <v>166.4</v>
      </c>
      <c r="W31" s="63"/>
      <c r="X31"/>
      <c r="Y31"/>
    </row>
    <row r="32" spans="2:25" ht="12.75">
      <c r="B32" s="39">
        <v>23</v>
      </c>
      <c r="C32" s="40" t="s">
        <v>133</v>
      </c>
      <c r="D32" s="41">
        <v>150</v>
      </c>
      <c r="E32" s="42">
        <v>181.39</v>
      </c>
      <c r="F32" s="41"/>
      <c r="G32" s="42"/>
      <c r="H32" s="41">
        <v>125</v>
      </c>
      <c r="I32" s="42">
        <v>188.06</v>
      </c>
      <c r="J32" s="41"/>
      <c r="K32" s="42"/>
      <c r="L32" s="41">
        <v>125</v>
      </c>
      <c r="M32" s="42">
        <v>194.17</v>
      </c>
      <c r="N32" s="41"/>
      <c r="O32" s="42"/>
      <c r="P32" s="41"/>
      <c r="Q32" s="42"/>
      <c r="R32" s="41"/>
      <c r="S32" s="42"/>
      <c r="T32" s="64"/>
      <c r="U32" s="41"/>
      <c r="V32" s="43">
        <f t="shared" si="0"/>
        <v>194.17</v>
      </c>
      <c r="W32" s="64"/>
      <c r="X32"/>
      <c r="Y32"/>
    </row>
    <row r="33" spans="2:25" ht="12.75">
      <c r="B33" s="44">
        <v>24</v>
      </c>
      <c r="C33" s="56" t="s">
        <v>100</v>
      </c>
      <c r="D33" s="45">
        <v>150</v>
      </c>
      <c r="E33" s="46">
        <v>173.1</v>
      </c>
      <c r="F33" s="45">
        <v>150</v>
      </c>
      <c r="G33" s="46">
        <v>178.55</v>
      </c>
      <c r="H33" s="45">
        <v>150</v>
      </c>
      <c r="I33" s="46">
        <v>181.65</v>
      </c>
      <c r="J33" s="45"/>
      <c r="K33" s="46"/>
      <c r="L33" s="45"/>
      <c r="M33" s="46"/>
      <c r="N33" s="45"/>
      <c r="O33" s="46"/>
      <c r="P33" s="45">
        <v>100</v>
      </c>
      <c r="Q33" s="46">
        <v>175.33</v>
      </c>
      <c r="R33" s="45"/>
      <c r="S33" s="46"/>
      <c r="T33" s="63"/>
      <c r="U33" s="45"/>
      <c r="V33" s="43">
        <f t="shared" si="0"/>
        <v>181.65</v>
      </c>
      <c r="W33" s="63"/>
      <c r="X33"/>
      <c r="Y33"/>
    </row>
    <row r="34" spans="2:25" ht="13.5" thickBot="1">
      <c r="B34" s="52"/>
      <c r="C34" s="53"/>
      <c r="D34" s="54"/>
      <c r="E34" s="55"/>
      <c r="F34" s="54"/>
      <c r="G34" s="55"/>
      <c r="H34" s="54"/>
      <c r="I34" s="55"/>
      <c r="J34" s="54"/>
      <c r="K34" s="55"/>
      <c r="L34" s="54"/>
      <c r="M34" s="55"/>
      <c r="N34" s="54"/>
      <c r="O34" s="55"/>
      <c r="P34" s="54"/>
      <c r="Q34" s="55"/>
      <c r="R34" s="54"/>
      <c r="S34" s="55"/>
      <c r="T34" s="66"/>
      <c r="U34" s="54"/>
      <c r="V34" s="55"/>
      <c r="W34" s="66"/>
      <c r="X34"/>
      <c r="Y34"/>
    </row>
    <row r="35" ht="13.5" thickTop="1"/>
    <row r="36" ht="12.75">
      <c r="C36" s="69" t="s">
        <v>134</v>
      </c>
    </row>
  </sheetData>
  <sheetProtection selectLockedCells="1" selectUnlockedCells="1"/>
  <printOptions gridLines="1"/>
  <pageMargins left="0.3597222222222222" right="0.5" top="0.9840277777777777" bottom="0.9840277777777777" header="0.5118055555555555" footer="0.5118055555555555"/>
  <pageSetup fitToHeight="1" fitToWidth="1" horizontalDpi="300" verticalDpi="3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39"/>
  <sheetViews>
    <sheetView tabSelected="1" zoomScale="90" zoomScaleNormal="90" zoomScalePageLayoutView="0" workbookViewId="0" topLeftCell="A1">
      <selection activeCell="U37" sqref="U37"/>
    </sheetView>
  </sheetViews>
  <sheetFormatPr defaultColWidth="9.140625" defaultRowHeight="12.75"/>
  <cols>
    <col min="1" max="1" width="1.28515625" style="0" customWidth="1"/>
    <col min="2" max="2" width="3.28125" style="15" customWidth="1"/>
    <col min="3" max="3" width="23.28125" style="0" customWidth="1"/>
    <col min="4" max="4" width="5.140625" style="15" customWidth="1"/>
    <col min="5" max="5" width="8.28125" style="18" customWidth="1"/>
    <col min="6" max="6" width="5.140625" style="15" customWidth="1"/>
    <col min="7" max="7" width="8.28125" style="18" customWidth="1"/>
    <col min="8" max="8" width="5.140625" style="15" customWidth="1"/>
    <col min="9" max="9" width="8.28125" style="18" customWidth="1"/>
    <col min="10" max="10" width="5.140625" style="16" customWidth="1"/>
    <col min="11" max="11" width="8.28125" style="18" customWidth="1"/>
    <col min="12" max="12" width="5.140625" style="16" customWidth="1"/>
    <col min="13" max="13" width="8.28125" style="18" customWidth="1"/>
    <col min="14" max="14" width="5.140625" style="16" customWidth="1"/>
    <col min="15" max="15" width="8.28125" style="18" customWidth="1"/>
    <col min="16" max="16" width="5.140625" style="16" customWidth="1"/>
    <col min="17" max="17" width="8.28125" style="18" customWidth="1"/>
    <col min="18" max="18" width="5.140625" style="16" customWidth="1"/>
    <col min="19" max="19" width="8.28125" style="18" customWidth="1"/>
    <col min="20" max="20" width="2.8515625" style="0" customWidth="1"/>
    <col min="21" max="21" width="9.57421875" style="0" customWidth="1"/>
  </cols>
  <sheetData>
    <row r="1" spans="5:21" ht="12.75">
      <c r="E1" s="15"/>
      <c r="G1" s="15"/>
      <c r="I1" s="15"/>
      <c r="K1" s="15"/>
      <c r="M1" s="15"/>
      <c r="O1" s="15"/>
      <c r="Q1" s="15"/>
      <c r="S1" s="15"/>
      <c r="T1" s="16"/>
      <c r="U1" s="15"/>
    </row>
    <row r="2" spans="5:21" ht="20.25">
      <c r="E2" s="57"/>
      <c r="G2" s="15"/>
      <c r="I2" s="15"/>
      <c r="K2" s="15"/>
      <c r="M2" s="15"/>
      <c r="O2" s="15"/>
      <c r="Q2" s="15"/>
      <c r="S2" s="15"/>
      <c r="T2" s="16"/>
      <c r="U2" s="15"/>
    </row>
    <row r="3" spans="5:21" ht="27">
      <c r="E3" s="28" t="s">
        <v>49</v>
      </c>
      <c r="G3" s="15"/>
      <c r="I3" s="15"/>
      <c r="K3" s="15"/>
      <c r="M3" s="15"/>
      <c r="O3" s="15"/>
      <c r="Q3" s="15"/>
      <c r="S3" s="15"/>
      <c r="T3" s="16"/>
      <c r="U3" s="15"/>
    </row>
    <row r="4" spans="5:21" ht="12.75">
      <c r="E4" s="15"/>
      <c r="G4" s="15"/>
      <c r="I4" s="15"/>
      <c r="K4" s="15"/>
      <c r="M4" s="15"/>
      <c r="O4" s="15"/>
      <c r="Q4" s="15"/>
      <c r="S4" s="15"/>
      <c r="T4" s="16"/>
      <c r="U4" s="15"/>
    </row>
    <row r="5" spans="5:21" ht="15">
      <c r="E5" s="29"/>
      <c r="F5" s="29"/>
      <c r="G5" s="77" t="s">
        <v>50</v>
      </c>
      <c r="I5" s="15"/>
      <c r="K5" s="15"/>
      <c r="M5" s="15"/>
      <c r="O5" s="15"/>
      <c r="Q5" s="15"/>
      <c r="S5" s="15"/>
      <c r="T5" s="16"/>
      <c r="U5" s="15"/>
    </row>
    <row r="6" spans="5:21" ht="12.75">
      <c r="E6" s="15"/>
      <c r="F6" s="29"/>
      <c r="G6" s="15"/>
      <c r="I6" s="15"/>
      <c r="K6" s="15"/>
      <c r="M6" s="15"/>
      <c r="O6" s="15"/>
      <c r="Q6" s="15"/>
      <c r="S6" s="15"/>
      <c r="T6" s="16"/>
      <c r="U6" s="15"/>
    </row>
    <row r="7" spans="5:21" ht="13.5" thickBot="1">
      <c r="E7" s="15"/>
      <c r="F7" s="29"/>
      <c r="G7" s="15"/>
      <c r="I7" s="15"/>
      <c r="K7" s="15"/>
      <c r="M7" s="15"/>
      <c r="O7" s="15"/>
      <c r="Q7" s="15"/>
      <c r="S7" s="15"/>
      <c r="T7" s="16"/>
      <c r="U7" s="15"/>
    </row>
    <row r="8" spans="2:21" ht="13.5" thickTop="1">
      <c r="B8" s="30"/>
      <c r="C8" s="31"/>
      <c r="D8" s="32"/>
      <c r="E8" s="33" t="s">
        <v>15</v>
      </c>
      <c r="F8" s="34"/>
      <c r="G8" s="33" t="s">
        <v>16</v>
      </c>
      <c r="H8" s="34"/>
      <c r="I8" s="33" t="s">
        <v>17</v>
      </c>
      <c r="J8" s="34"/>
      <c r="K8" s="33" t="s">
        <v>18</v>
      </c>
      <c r="L8" s="34"/>
      <c r="M8" s="33" t="s">
        <v>19</v>
      </c>
      <c r="N8" s="34"/>
      <c r="O8" s="33" t="s">
        <v>20</v>
      </c>
      <c r="P8" s="34"/>
      <c r="Q8" s="33" t="s">
        <v>21</v>
      </c>
      <c r="R8" s="34"/>
      <c r="S8" s="33" t="s">
        <v>22</v>
      </c>
      <c r="T8" s="34"/>
      <c r="U8" s="70" t="s">
        <v>142</v>
      </c>
    </row>
    <row r="9" spans="2:21" ht="15.75" customHeight="1" thickBot="1">
      <c r="B9" s="35" t="s">
        <v>24</v>
      </c>
      <c r="C9" s="36" t="s">
        <v>32</v>
      </c>
      <c r="D9" s="37" t="s">
        <v>25</v>
      </c>
      <c r="E9" s="38" t="s">
        <v>26</v>
      </c>
      <c r="F9" s="37" t="s">
        <v>25</v>
      </c>
      <c r="G9" s="38" t="s">
        <v>26</v>
      </c>
      <c r="H9" s="37" t="s">
        <v>25</v>
      </c>
      <c r="I9" s="38" t="s">
        <v>26</v>
      </c>
      <c r="J9" s="37" t="s">
        <v>25</v>
      </c>
      <c r="K9" s="38" t="s">
        <v>26</v>
      </c>
      <c r="L9" s="37" t="s">
        <v>25</v>
      </c>
      <c r="M9" s="38" t="s">
        <v>26</v>
      </c>
      <c r="N9" s="37" t="s">
        <v>25</v>
      </c>
      <c r="O9" s="38" t="s">
        <v>26</v>
      </c>
      <c r="P9" s="37" t="s">
        <v>25</v>
      </c>
      <c r="Q9" s="38" t="s">
        <v>26</v>
      </c>
      <c r="R9" s="37" t="s">
        <v>25</v>
      </c>
      <c r="S9" s="38" t="s">
        <v>26</v>
      </c>
      <c r="T9" s="37"/>
      <c r="U9" s="38" t="s">
        <v>112</v>
      </c>
    </row>
    <row r="10" spans="2:22" ht="13.5" thickTop="1">
      <c r="B10" s="39">
        <v>1</v>
      </c>
      <c r="C10" s="40" t="s">
        <v>76</v>
      </c>
      <c r="D10" s="41"/>
      <c r="E10" s="42">
        <v>200.99</v>
      </c>
      <c r="F10" s="41"/>
      <c r="G10" s="42">
        <v>216.9</v>
      </c>
      <c r="H10" s="41"/>
      <c r="I10" s="43">
        <v>215.07</v>
      </c>
      <c r="J10" s="41"/>
      <c r="K10" s="43">
        <v>207.38</v>
      </c>
      <c r="L10" s="41"/>
      <c r="M10" s="43">
        <v>213.01</v>
      </c>
      <c r="N10" s="41"/>
      <c r="O10" s="42">
        <v>213.18</v>
      </c>
      <c r="P10" s="41"/>
      <c r="Q10" s="43">
        <v>206.04</v>
      </c>
      <c r="R10" s="41"/>
      <c r="S10" s="43">
        <v>217.27</v>
      </c>
      <c r="T10" s="41"/>
      <c r="U10" s="43">
        <f aca="true" t="shared" si="0" ref="U10:U34">MAX(E10,G10,I10,K10,M10,O10,Q10,S10)</f>
        <v>217.27</v>
      </c>
      <c r="V10" s="58"/>
    </row>
    <row r="11" spans="2:22" ht="12.75">
      <c r="B11" s="44">
        <v>2</v>
      </c>
      <c r="C11" s="56" t="s">
        <v>100</v>
      </c>
      <c r="D11" s="41"/>
      <c r="E11" s="46">
        <v>177.07</v>
      </c>
      <c r="F11" s="41"/>
      <c r="G11" s="46">
        <v>180.37</v>
      </c>
      <c r="H11" s="41"/>
      <c r="I11" s="46">
        <v>181.23</v>
      </c>
      <c r="J11" s="41"/>
      <c r="K11" s="46">
        <v>175.49</v>
      </c>
      <c r="L11" s="41"/>
      <c r="M11" s="46">
        <v>181.19</v>
      </c>
      <c r="N11" s="41"/>
      <c r="O11" s="46">
        <v>180.04</v>
      </c>
      <c r="P11" s="41"/>
      <c r="Q11" s="46">
        <v>179.83</v>
      </c>
      <c r="R11" s="41"/>
      <c r="S11" s="46">
        <v>178.74</v>
      </c>
      <c r="T11" s="45"/>
      <c r="U11" s="43">
        <f t="shared" si="0"/>
        <v>181.23</v>
      </c>
      <c r="V11" s="58"/>
    </row>
    <row r="12" spans="2:21" ht="12.75">
      <c r="B12" s="39">
        <v>3</v>
      </c>
      <c r="C12" s="40" t="s">
        <v>136</v>
      </c>
      <c r="D12" s="41"/>
      <c r="E12" s="42">
        <v>162.07</v>
      </c>
      <c r="F12" s="41"/>
      <c r="G12" s="42"/>
      <c r="H12" s="41"/>
      <c r="I12" s="42">
        <v>176.72</v>
      </c>
      <c r="J12" s="41"/>
      <c r="K12" s="42">
        <v>175.6</v>
      </c>
      <c r="L12" s="41"/>
      <c r="M12" s="42">
        <v>175.35</v>
      </c>
      <c r="N12" s="41"/>
      <c r="O12" s="42"/>
      <c r="P12" s="41"/>
      <c r="Q12" s="42"/>
      <c r="R12" s="41"/>
      <c r="S12" s="42"/>
      <c r="T12" s="41"/>
      <c r="U12" s="43">
        <f t="shared" si="0"/>
        <v>176.72</v>
      </c>
    </row>
    <row r="13" spans="2:21" ht="12.75">
      <c r="B13" s="44">
        <v>4</v>
      </c>
      <c r="C13" s="47" t="s">
        <v>86</v>
      </c>
      <c r="D13" s="41"/>
      <c r="E13" s="46">
        <v>162.95</v>
      </c>
      <c r="F13" s="41"/>
      <c r="G13" s="46"/>
      <c r="H13" s="41"/>
      <c r="I13" s="46">
        <v>166.91</v>
      </c>
      <c r="J13" s="41"/>
      <c r="K13" s="46"/>
      <c r="L13" s="41"/>
      <c r="M13" s="46"/>
      <c r="N13" s="41"/>
      <c r="O13" s="46"/>
      <c r="P13" s="41"/>
      <c r="Q13" s="46"/>
      <c r="R13" s="41"/>
      <c r="S13" s="46"/>
      <c r="T13" s="45"/>
      <c r="U13" s="43">
        <f t="shared" si="0"/>
        <v>166.91</v>
      </c>
    </row>
    <row r="14" spans="2:21" ht="12.75">
      <c r="B14" s="39">
        <v>5</v>
      </c>
      <c r="C14" s="40" t="s">
        <v>132</v>
      </c>
      <c r="D14" s="41"/>
      <c r="E14" s="42">
        <v>178.72</v>
      </c>
      <c r="F14" s="41"/>
      <c r="G14" s="42"/>
      <c r="H14" s="41"/>
      <c r="I14" s="42">
        <v>167.2</v>
      </c>
      <c r="J14" s="41"/>
      <c r="K14" s="42"/>
      <c r="L14" s="41"/>
      <c r="M14" s="42"/>
      <c r="N14" s="41"/>
      <c r="O14" s="42"/>
      <c r="P14" s="41"/>
      <c r="Q14" s="42"/>
      <c r="R14" s="41"/>
      <c r="S14" s="42"/>
      <c r="T14" s="41"/>
      <c r="U14" s="43">
        <f t="shared" si="0"/>
        <v>178.72</v>
      </c>
    </row>
    <row r="15" spans="2:21" ht="12.75">
      <c r="B15" s="44">
        <v>6</v>
      </c>
      <c r="C15" s="56" t="s">
        <v>133</v>
      </c>
      <c r="D15" s="41"/>
      <c r="E15" s="46">
        <v>190.09</v>
      </c>
      <c r="F15" s="41"/>
      <c r="G15" s="46"/>
      <c r="H15" s="41"/>
      <c r="I15" s="46"/>
      <c r="J15" s="41"/>
      <c r="K15" s="46"/>
      <c r="L15" s="41"/>
      <c r="M15" s="46"/>
      <c r="N15" s="41"/>
      <c r="O15" s="46">
        <v>191.72</v>
      </c>
      <c r="P15" s="41"/>
      <c r="Q15" s="46"/>
      <c r="R15" s="41"/>
      <c r="S15" s="46"/>
      <c r="T15" s="45"/>
      <c r="U15" s="43">
        <f t="shared" si="0"/>
        <v>191.72</v>
      </c>
    </row>
    <row r="16" spans="2:21" ht="12.75">
      <c r="B16" s="39">
        <v>7</v>
      </c>
      <c r="C16" s="40" t="s">
        <v>84</v>
      </c>
      <c r="D16" s="41"/>
      <c r="E16" s="42">
        <v>237.2</v>
      </c>
      <c r="F16" s="41"/>
      <c r="G16" s="42">
        <v>243.77</v>
      </c>
      <c r="H16" s="41"/>
      <c r="I16" s="42"/>
      <c r="J16" s="41"/>
      <c r="K16" s="42"/>
      <c r="L16" s="41"/>
      <c r="M16" s="42"/>
      <c r="N16" s="41"/>
      <c r="O16" s="42"/>
      <c r="P16" s="41"/>
      <c r="Q16" s="42"/>
      <c r="R16" s="41"/>
      <c r="S16" s="42">
        <v>240.59</v>
      </c>
      <c r="T16" s="41"/>
      <c r="U16" s="43">
        <f t="shared" si="0"/>
        <v>243.77</v>
      </c>
    </row>
    <row r="17" spans="2:21" ht="12.75">
      <c r="B17" s="44">
        <v>8</v>
      </c>
      <c r="C17" s="47" t="s">
        <v>95</v>
      </c>
      <c r="D17" s="41"/>
      <c r="E17" s="46">
        <v>211.01</v>
      </c>
      <c r="F17" s="41"/>
      <c r="G17" s="46">
        <v>210.79</v>
      </c>
      <c r="H17" s="41"/>
      <c r="I17" s="46">
        <v>212.54</v>
      </c>
      <c r="J17" s="41"/>
      <c r="K17" s="46">
        <v>204.76</v>
      </c>
      <c r="L17" s="41"/>
      <c r="M17" s="46">
        <v>196.16</v>
      </c>
      <c r="N17" s="41"/>
      <c r="O17" s="46">
        <v>191.74</v>
      </c>
      <c r="P17" s="41"/>
      <c r="Q17" s="46">
        <v>205.04</v>
      </c>
      <c r="R17" s="41"/>
      <c r="S17" s="46"/>
      <c r="T17" s="45"/>
      <c r="U17" s="43">
        <f t="shared" si="0"/>
        <v>212.54</v>
      </c>
    </row>
    <row r="18" spans="2:21" ht="12.75">
      <c r="B18" s="39">
        <v>9</v>
      </c>
      <c r="C18" s="40" t="s">
        <v>109</v>
      </c>
      <c r="D18" s="41"/>
      <c r="E18" s="42"/>
      <c r="F18" s="41"/>
      <c r="G18" s="42"/>
      <c r="H18" s="41"/>
      <c r="I18" s="42">
        <v>232.24</v>
      </c>
      <c r="J18" s="41"/>
      <c r="K18" s="42"/>
      <c r="L18" s="41"/>
      <c r="M18" s="42"/>
      <c r="N18" s="41"/>
      <c r="O18" s="42"/>
      <c r="P18" s="41"/>
      <c r="Q18" s="42">
        <v>227.51</v>
      </c>
      <c r="R18" s="41"/>
      <c r="S18" s="42"/>
      <c r="T18" s="41"/>
      <c r="U18" s="43">
        <f t="shared" si="0"/>
        <v>232.24</v>
      </c>
    </row>
    <row r="19" spans="2:21" ht="12.75">
      <c r="B19" s="44">
        <v>10</v>
      </c>
      <c r="C19" s="56" t="s">
        <v>87</v>
      </c>
      <c r="D19" s="41"/>
      <c r="E19" s="46">
        <v>160.65</v>
      </c>
      <c r="F19" s="41"/>
      <c r="G19" s="46">
        <v>171.91</v>
      </c>
      <c r="H19" s="41"/>
      <c r="I19" s="46">
        <v>167.87</v>
      </c>
      <c r="J19" s="41"/>
      <c r="K19" s="46">
        <v>169.29</v>
      </c>
      <c r="L19" s="41"/>
      <c r="M19" s="46"/>
      <c r="N19" s="41"/>
      <c r="O19" s="46"/>
      <c r="P19" s="41"/>
      <c r="Q19" s="46"/>
      <c r="R19" s="41"/>
      <c r="S19" s="46"/>
      <c r="T19" s="45"/>
      <c r="U19" s="43">
        <f t="shared" si="0"/>
        <v>171.91</v>
      </c>
    </row>
    <row r="20" spans="2:21" ht="12.75">
      <c r="B20" s="39">
        <v>11</v>
      </c>
      <c r="C20" s="40" t="s">
        <v>78</v>
      </c>
      <c r="D20" s="41"/>
      <c r="E20" s="43">
        <v>223.53</v>
      </c>
      <c r="F20" s="41"/>
      <c r="G20" s="42"/>
      <c r="H20" s="41"/>
      <c r="I20" s="42"/>
      <c r="J20" s="41"/>
      <c r="K20" s="42">
        <v>224.74</v>
      </c>
      <c r="L20" s="41"/>
      <c r="M20" s="42"/>
      <c r="N20" s="41"/>
      <c r="O20" s="42"/>
      <c r="P20" s="41"/>
      <c r="Q20" s="42"/>
      <c r="R20" s="41"/>
      <c r="S20" s="42"/>
      <c r="T20" s="41"/>
      <c r="U20" s="43">
        <f t="shared" si="0"/>
        <v>224.74</v>
      </c>
    </row>
    <row r="21" spans="2:21" ht="12.75">
      <c r="B21" s="44">
        <v>12</v>
      </c>
      <c r="C21" s="56" t="s">
        <v>98</v>
      </c>
      <c r="D21" s="41"/>
      <c r="E21" s="46"/>
      <c r="F21" s="41"/>
      <c r="G21" s="46"/>
      <c r="H21" s="41"/>
      <c r="I21" s="46">
        <v>206.92</v>
      </c>
      <c r="J21" s="41"/>
      <c r="K21" s="46"/>
      <c r="L21" s="41"/>
      <c r="M21" s="46"/>
      <c r="N21" s="41"/>
      <c r="O21" s="46"/>
      <c r="P21" s="41"/>
      <c r="Q21" s="46"/>
      <c r="R21" s="41"/>
      <c r="S21" s="46"/>
      <c r="T21" s="45"/>
      <c r="U21" s="43">
        <f t="shared" si="0"/>
        <v>206.92</v>
      </c>
    </row>
    <row r="22" spans="2:21" ht="12.75">
      <c r="B22" s="39">
        <v>13</v>
      </c>
      <c r="C22" s="40" t="s">
        <v>105</v>
      </c>
      <c r="D22" s="41"/>
      <c r="E22" s="42"/>
      <c r="F22" s="41"/>
      <c r="G22" s="42"/>
      <c r="H22" s="41"/>
      <c r="I22" s="42">
        <v>227.06</v>
      </c>
      <c r="J22" s="41"/>
      <c r="K22" s="42"/>
      <c r="L22" s="41"/>
      <c r="M22" s="42"/>
      <c r="N22" s="41"/>
      <c r="O22" s="42">
        <v>224.74</v>
      </c>
      <c r="P22" s="41"/>
      <c r="Q22" s="42"/>
      <c r="R22" s="41"/>
      <c r="S22" s="49"/>
      <c r="T22" s="41"/>
      <c r="U22" s="43">
        <f t="shared" si="0"/>
        <v>227.06</v>
      </c>
    </row>
    <row r="23" spans="2:21" ht="12.75">
      <c r="B23" s="44">
        <v>14</v>
      </c>
      <c r="C23" s="47" t="s">
        <v>101</v>
      </c>
      <c r="D23" s="41"/>
      <c r="E23" s="46">
        <v>103.43</v>
      </c>
      <c r="F23" s="41"/>
      <c r="G23" s="46">
        <v>108.08</v>
      </c>
      <c r="H23" s="41"/>
      <c r="I23" s="46"/>
      <c r="J23" s="41"/>
      <c r="K23" s="46"/>
      <c r="L23" s="41"/>
      <c r="M23" s="46"/>
      <c r="N23" s="41"/>
      <c r="O23" s="46"/>
      <c r="P23" s="41"/>
      <c r="Q23" s="46"/>
      <c r="R23" s="41"/>
      <c r="S23" s="46">
        <v>102.42</v>
      </c>
      <c r="T23" s="45"/>
      <c r="U23" s="43">
        <f t="shared" si="0"/>
        <v>108.08</v>
      </c>
    </row>
    <row r="24" spans="2:21" ht="12.75">
      <c r="B24" s="39">
        <v>15</v>
      </c>
      <c r="C24" s="40" t="s">
        <v>91</v>
      </c>
      <c r="D24" s="41"/>
      <c r="E24" s="42"/>
      <c r="F24" s="41"/>
      <c r="G24" s="42">
        <v>195.81</v>
      </c>
      <c r="H24" s="41"/>
      <c r="I24" s="42">
        <v>199.1</v>
      </c>
      <c r="J24" s="41"/>
      <c r="K24" s="42"/>
      <c r="L24" s="41"/>
      <c r="M24" s="42"/>
      <c r="N24" s="41"/>
      <c r="O24" s="42"/>
      <c r="P24" s="41"/>
      <c r="Q24" s="42"/>
      <c r="R24" s="41"/>
      <c r="S24" s="42"/>
      <c r="T24" s="41"/>
      <c r="U24" s="43">
        <f t="shared" si="0"/>
        <v>199.1</v>
      </c>
    </row>
    <row r="25" spans="2:22" ht="12.75">
      <c r="B25" s="44">
        <v>16</v>
      </c>
      <c r="C25" s="56" t="s">
        <v>81</v>
      </c>
      <c r="D25" s="41"/>
      <c r="E25" s="46">
        <v>184.29</v>
      </c>
      <c r="F25" s="41"/>
      <c r="G25" s="46">
        <v>184.11</v>
      </c>
      <c r="H25" s="41"/>
      <c r="I25" s="46">
        <v>189.35</v>
      </c>
      <c r="J25" s="41"/>
      <c r="K25" s="46">
        <v>188.07</v>
      </c>
      <c r="L25" s="41"/>
      <c r="M25" s="46">
        <v>172.14</v>
      </c>
      <c r="N25" s="41"/>
      <c r="O25" s="46">
        <v>188.56</v>
      </c>
      <c r="P25" s="41"/>
      <c r="Q25" s="46">
        <v>186.56</v>
      </c>
      <c r="R25" s="41"/>
      <c r="S25" s="46">
        <v>175.18</v>
      </c>
      <c r="T25" s="45"/>
      <c r="U25" s="43">
        <f t="shared" si="0"/>
        <v>189.35</v>
      </c>
      <c r="V25" s="58"/>
    </row>
    <row r="26" spans="2:21" ht="12.75">
      <c r="B26" s="39">
        <v>17</v>
      </c>
      <c r="C26" s="40" t="s">
        <v>80</v>
      </c>
      <c r="D26" s="41"/>
      <c r="E26" s="42">
        <v>191.54</v>
      </c>
      <c r="F26" s="41"/>
      <c r="G26" s="42"/>
      <c r="H26" s="41"/>
      <c r="I26" s="42"/>
      <c r="J26" s="41"/>
      <c r="K26" s="42"/>
      <c r="L26" s="41"/>
      <c r="M26" s="42"/>
      <c r="N26" s="41"/>
      <c r="O26" s="42"/>
      <c r="P26" s="41"/>
      <c r="Q26" s="42"/>
      <c r="R26" s="41"/>
      <c r="S26" s="42"/>
      <c r="T26" s="41"/>
      <c r="U26" s="43">
        <f t="shared" si="0"/>
        <v>191.54</v>
      </c>
    </row>
    <row r="27" spans="2:22" ht="12.75">
      <c r="B27" s="44">
        <v>18</v>
      </c>
      <c r="C27" s="47" t="s">
        <v>88</v>
      </c>
      <c r="D27" s="41"/>
      <c r="E27" s="46">
        <v>167.48</v>
      </c>
      <c r="F27" s="41"/>
      <c r="G27" s="46">
        <v>165.7</v>
      </c>
      <c r="H27" s="41"/>
      <c r="I27" s="46">
        <v>166.08</v>
      </c>
      <c r="J27" s="41"/>
      <c r="K27" s="46">
        <v>169.81</v>
      </c>
      <c r="L27" s="41"/>
      <c r="M27" s="46">
        <v>161.75</v>
      </c>
      <c r="N27" s="41"/>
      <c r="O27" s="46">
        <v>170.76</v>
      </c>
      <c r="P27" s="41"/>
      <c r="Q27" s="46">
        <v>163.24</v>
      </c>
      <c r="R27" s="41"/>
      <c r="S27" s="46">
        <v>169.63</v>
      </c>
      <c r="T27" s="45"/>
      <c r="U27" s="43">
        <f t="shared" si="0"/>
        <v>170.76</v>
      </c>
      <c r="V27" s="58"/>
    </row>
    <row r="28" spans="2:21" ht="12.75">
      <c r="B28" s="39">
        <v>19</v>
      </c>
      <c r="C28" s="40" t="s">
        <v>89</v>
      </c>
      <c r="D28" s="41"/>
      <c r="E28" s="42">
        <v>169.86</v>
      </c>
      <c r="F28" s="41"/>
      <c r="G28" s="42">
        <v>166.93</v>
      </c>
      <c r="H28" s="41"/>
      <c r="I28" s="42">
        <v>165.68</v>
      </c>
      <c r="J28" s="41"/>
      <c r="K28" s="42"/>
      <c r="L28" s="41"/>
      <c r="M28" s="42"/>
      <c r="N28" s="41"/>
      <c r="O28" s="42">
        <v>164.32</v>
      </c>
      <c r="P28" s="41"/>
      <c r="Q28" s="42">
        <v>171.41</v>
      </c>
      <c r="R28" s="41"/>
      <c r="S28" s="42"/>
      <c r="T28" s="41"/>
      <c r="U28" s="43">
        <f t="shared" si="0"/>
        <v>171.41</v>
      </c>
    </row>
    <row r="29" spans="2:22" ht="12.75">
      <c r="B29" s="44">
        <v>20</v>
      </c>
      <c r="C29" s="47" t="s">
        <v>97</v>
      </c>
      <c r="D29" s="41"/>
      <c r="E29" s="46">
        <v>150.54</v>
      </c>
      <c r="F29" s="41"/>
      <c r="G29" s="46">
        <v>144.81</v>
      </c>
      <c r="H29" s="41"/>
      <c r="I29" s="46">
        <v>146.56</v>
      </c>
      <c r="J29" s="41"/>
      <c r="K29" s="46">
        <v>152.14</v>
      </c>
      <c r="L29" s="41"/>
      <c r="M29" s="46">
        <v>147.72</v>
      </c>
      <c r="N29" s="41"/>
      <c r="O29" s="46">
        <v>144.57</v>
      </c>
      <c r="P29" s="41"/>
      <c r="Q29" s="46">
        <v>148.78</v>
      </c>
      <c r="R29" s="41"/>
      <c r="S29" s="46">
        <v>147.68</v>
      </c>
      <c r="T29" s="45"/>
      <c r="U29" s="43">
        <f t="shared" si="0"/>
        <v>152.14</v>
      </c>
      <c r="V29" s="58"/>
    </row>
    <row r="30" spans="2:22" ht="12.75">
      <c r="B30" s="39">
        <v>21</v>
      </c>
      <c r="C30" s="40" t="s">
        <v>82</v>
      </c>
      <c r="D30" s="41"/>
      <c r="E30" s="42">
        <v>202.13</v>
      </c>
      <c r="F30" s="41"/>
      <c r="G30" s="42">
        <v>211.53</v>
      </c>
      <c r="H30" s="41"/>
      <c r="I30" s="42">
        <v>212.94</v>
      </c>
      <c r="J30" s="41"/>
      <c r="K30" s="42">
        <v>207.64</v>
      </c>
      <c r="L30" s="41"/>
      <c r="M30" s="42"/>
      <c r="N30" s="41"/>
      <c r="O30" s="42"/>
      <c r="P30" s="41"/>
      <c r="Q30" s="42"/>
      <c r="R30" s="41"/>
      <c r="S30" s="42"/>
      <c r="T30" s="41"/>
      <c r="U30" s="43">
        <f t="shared" si="0"/>
        <v>212.94</v>
      </c>
      <c r="V30" s="58"/>
    </row>
    <row r="31" spans="2:21" ht="12.75">
      <c r="B31" s="44">
        <v>22</v>
      </c>
      <c r="C31" s="56" t="s">
        <v>137</v>
      </c>
      <c r="D31" s="41"/>
      <c r="E31" s="46">
        <v>175.02</v>
      </c>
      <c r="F31" s="41"/>
      <c r="G31" s="46">
        <v>170.16</v>
      </c>
      <c r="H31" s="41"/>
      <c r="I31" s="46">
        <v>163.49</v>
      </c>
      <c r="J31" s="41"/>
      <c r="K31" s="46">
        <v>166.79</v>
      </c>
      <c r="L31" s="41"/>
      <c r="M31" s="46">
        <v>168.8</v>
      </c>
      <c r="N31" s="41"/>
      <c r="O31" s="46"/>
      <c r="P31" s="41"/>
      <c r="Q31" s="46"/>
      <c r="R31" s="41"/>
      <c r="S31" s="46">
        <v>169.88</v>
      </c>
      <c r="T31" s="45"/>
      <c r="U31" s="43">
        <f t="shared" si="0"/>
        <v>175.02</v>
      </c>
    </row>
    <row r="32" spans="2:21" ht="12.75">
      <c r="B32" s="39">
        <v>23</v>
      </c>
      <c r="C32" s="40" t="s">
        <v>77</v>
      </c>
      <c r="D32" s="41"/>
      <c r="E32" s="42"/>
      <c r="F32" s="41"/>
      <c r="G32" s="42">
        <v>172.08</v>
      </c>
      <c r="H32" s="41"/>
      <c r="I32" s="42"/>
      <c r="J32" s="41"/>
      <c r="K32" s="42">
        <v>174.82</v>
      </c>
      <c r="L32" s="41"/>
      <c r="M32" s="42"/>
      <c r="N32" s="41"/>
      <c r="O32" s="42"/>
      <c r="P32" s="41"/>
      <c r="Q32" s="42"/>
      <c r="R32" s="41"/>
      <c r="S32" s="42"/>
      <c r="T32" s="41"/>
      <c r="U32" s="43">
        <f t="shared" si="0"/>
        <v>174.82</v>
      </c>
    </row>
    <row r="33" spans="2:21" ht="12.75">
      <c r="B33" s="44">
        <v>24</v>
      </c>
      <c r="C33" s="47" t="s">
        <v>138</v>
      </c>
      <c r="D33" s="45"/>
      <c r="E33" s="46"/>
      <c r="F33" s="45"/>
      <c r="G33" s="46"/>
      <c r="H33" s="45"/>
      <c r="I33" s="46"/>
      <c r="J33" s="45"/>
      <c r="K33" s="46">
        <v>187.21</v>
      </c>
      <c r="L33" s="45"/>
      <c r="M33" s="46"/>
      <c r="N33" s="45"/>
      <c r="O33" s="46"/>
      <c r="P33" s="45"/>
      <c r="Q33" s="46"/>
      <c r="R33" s="45"/>
      <c r="S33" s="46">
        <v>182.58</v>
      </c>
      <c r="T33" s="45"/>
      <c r="U33" s="43">
        <f t="shared" si="0"/>
        <v>187.21</v>
      </c>
    </row>
    <row r="34" spans="2:21" ht="12.75">
      <c r="B34" s="39">
        <v>25</v>
      </c>
      <c r="C34" s="40" t="s">
        <v>139</v>
      </c>
      <c r="D34" s="41"/>
      <c r="E34" s="42">
        <v>192.43</v>
      </c>
      <c r="F34" s="41"/>
      <c r="G34" s="42">
        <v>200.89</v>
      </c>
      <c r="H34" s="41"/>
      <c r="I34" s="43"/>
      <c r="J34" s="41"/>
      <c r="K34" s="43"/>
      <c r="L34" s="41"/>
      <c r="M34" s="43">
        <v>194.23</v>
      </c>
      <c r="N34" s="41"/>
      <c r="O34" s="42"/>
      <c r="P34" s="41"/>
      <c r="Q34" s="43">
        <v>195.61</v>
      </c>
      <c r="R34" s="41"/>
      <c r="S34" s="43">
        <v>197.38</v>
      </c>
      <c r="T34" s="41"/>
      <c r="U34" s="43">
        <f t="shared" si="0"/>
        <v>200.89</v>
      </c>
    </row>
    <row r="35" spans="2:21" ht="12.75">
      <c r="B35" s="44"/>
      <c r="C35" s="47"/>
      <c r="D35" s="41"/>
      <c r="E35" s="46"/>
      <c r="F35" s="41"/>
      <c r="G35" s="46"/>
      <c r="H35" s="41"/>
      <c r="I35" s="46"/>
      <c r="J35" s="41"/>
      <c r="K35" s="46"/>
      <c r="L35" s="41"/>
      <c r="M35" s="46"/>
      <c r="N35" s="41"/>
      <c r="O35" s="46"/>
      <c r="P35" s="41"/>
      <c r="Q35" s="46"/>
      <c r="R35" s="41"/>
      <c r="S35" s="46"/>
      <c r="T35" s="45"/>
      <c r="U35" s="46"/>
    </row>
    <row r="37" spans="3:9" ht="12.75">
      <c r="C37" t="s">
        <v>140</v>
      </c>
      <c r="I37" s="88" t="s">
        <v>143</v>
      </c>
    </row>
    <row r="39" ht="12.75">
      <c r="C39" t="s">
        <v>141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N33" sqref="N33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4.421875" style="0" customWidth="1"/>
    <col min="4" max="9" width="8.28125" style="15" customWidth="1"/>
    <col min="10" max="10" width="0.9921875" style="0" customWidth="1"/>
    <col min="11" max="11" width="17.00390625" style="0" customWidth="1"/>
    <col min="12" max="12" width="9.8515625" style="0" customWidth="1"/>
    <col min="13" max="13" width="9.140625" style="20" customWidth="1"/>
    <col min="14" max="14" width="23.8515625" style="0" customWidth="1"/>
    <col min="15" max="15" width="4.8515625" style="0" customWidth="1"/>
  </cols>
  <sheetData>
    <row r="1" spans="6:8" ht="12.75">
      <c r="F1" s="21" t="s">
        <v>52</v>
      </c>
      <c r="G1" s="21"/>
      <c r="H1" s="21"/>
    </row>
    <row r="2" spans="6:8" ht="12.75">
      <c r="F2" s="21"/>
      <c r="G2" s="21"/>
      <c r="H2" s="21"/>
    </row>
    <row r="3" spans="2:12" s="10" customFormat="1" ht="12.75">
      <c r="B3" s="17" t="s">
        <v>1</v>
      </c>
      <c r="C3" s="17"/>
      <c r="D3" s="22">
        <v>42098</v>
      </c>
      <c r="E3" s="22">
        <v>42120</v>
      </c>
      <c r="F3" s="22">
        <v>42140</v>
      </c>
      <c r="G3" s="22">
        <v>42175</v>
      </c>
      <c r="H3" s="22">
        <v>42246</v>
      </c>
      <c r="I3" s="22">
        <v>42287</v>
      </c>
      <c r="J3" s="17"/>
      <c r="K3" s="23"/>
      <c r="L3" s="17" t="s">
        <v>31</v>
      </c>
    </row>
    <row r="4" spans="2:12" s="10" customFormat="1" ht="3.75" customHeight="1">
      <c r="B4" s="17"/>
      <c r="C4" s="17"/>
      <c r="D4" s="19"/>
      <c r="E4" s="19"/>
      <c r="F4" s="19"/>
      <c r="G4" s="19"/>
      <c r="H4" s="19"/>
      <c r="I4" s="19"/>
      <c r="J4" s="17"/>
      <c r="K4" s="17"/>
      <c r="L4" s="17"/>
    </row>
    <row r="5" spans="1:12" s="10" customFormat="1" ht="12.75">
      <c r="A5" s="10">
        <v>1</v>
      </c>
      <c r="B5" s="17" t="s">
        <v>56</v>
      </c>
      <c r="C5" s="81" t="s">
        <v>9</v>
      </c>
      <c r="D5" s="19">
        <v>221.33</v>
      </c>
      <c r="E5" s="19">
        <v>219.25</v>
      </c>
      <c r="F5" s="19">
        <v>219.95</v>
      </c>
      <c r="G5" s="19">
        <v>215.82</v>
      </c>
      <c r="H5" s="19">
        <v>215.16</v>
      </c>
      <c r="I5" s="19">
        <v>224.74</v>
      </c>
      <c r="J5" s="19"/>
      <c r="K5" s="19" t="s">
        <v>27</v>
      </c>
      <c r="L5" s="19">
        <f aca="true" t="shared" si="0" ref="L5:L35">SUM(D5:I5)</f>
        <v>1316.25</v>
      </c>
    </row>
    <row r="6" spans="1:12" s="10" customFormat="1" ht="12.75">
      <c r="A6" s="10">
        <f aca="true" t="shared" si="1" ref="A6:A31">A5+1</f>
        <v>2</v>
      </c>
      <c r="B6" s="17" t="s">
        <v>62</v>
      </c>
      <c r="C6" s="81" t="s">
        <v>9</v>
      </c>
      <c r="D6" s="19">
        <v>221.25</v>
      </c>
      <c r="E6" s="19">
        <v>209.69</v>
      </c>
      <c r="F6" s="19">
        <v>216.47</v>
      </c>
      <c r="G6" s="19">
        <v>217.41</v>
      </c>
      <c r="H6" s="19">
        <v>212.5</v>
      </c>
      <c r="I6" s="19">
        <v>217.27</v>
      </c>
      <c r="J6" s="19"/>
      <c r="K6" s="19" t="s">
        <v>27</v>
      </c>
      <c r="L6" s="19">
        <f t="shared" si="0"/>
        <v>1294.59</v>
      </c>
    </row>
    <row r="7" spans="1:12" s="10" customFormat="1" ht="12.75">
      <c r="A7" s="10">
        <f t="shared" si="1"/>
        <v>3</v>
      </c>
      <c r="B7" s="17" t="s">
        <v>57</v>
      </c>
      <c r="C7" s="81" t="s">
        <v>9</v>
      </c>
      <c r="D7" s="19">
        <v>212.39</v>
      </c>
      <c r="E7" s="19">
        <v>209.72</v>
      </c>
      <c r="F7" s="19">
        <v>207.28</v>
      </c>
      <c r="G7" s="19">
        <v>210.17</v>
      </c>
      <c r="H7" s="19">
        <v>209.54</v>
      </c>
      <c r="I7" s="19">
        <v>212.54</v>
      </c>
      <c r="J7" s="19"/>
      <c r="K7" s="19" t="s">
        <v>27</v>
      </c>
      <c r="L7" s="19">
        <f t="shared" si="0"/>
        <v>1261.6399999999999</v>
      </c>
    </row>
    <row r="8" spans="1:12" s="10" customFormat="1" ht="12.75">
      <c r="A8" s="10">
        <f t="shared" si="1"/>
        <v>4</v>
      </c>
      <c r="B8" s="17" t="s">
        <v>68</v>
      </c>
      <c r="C8" s="81" t="s">
        <v>11</v>
      </c>
      <c r="D8" s="19">
        <v>202.09</v>
      </c>
      <c r="E8" s="19">
        <v>195.27</v>
      </c>
      <c r="F8" s="19">
        <v>205.95</v>
      </c>
      <c r="G8" s="19">
        <v>205.48</v>
      </c>
      <c r="H8" s="19">
        <v>213.8</v>
      </c>
      <c r="I8" s="19">
        <v>191.54</v>
      </c>
      <c r="J8" s="19"/>
      <c r="K8" s="19" t="s">
        <v>27</v>
      </c>
      <c r="L8" s="19">
        <f t="shared" si="0"/>
        <v>1214.1299999999999</v>
      </c>
    </row>
    <row r="9" spans="1:12" s="10" customFormat="1" ht="12.75">
      <c r="A9" s="10">
        <f t="shared" si="1"/>
        <v>5</v>
      </c>
      <c r="B9" s="17" t="s">
        <v>59</v>
      </c>
      <c r="C9" s="81" t="s">
        <v>11</v>
      </c>
      <c r="D9" s="19">
        <v>199.39</v>
      </c>
      <c r="E9" s="19">
        <v>202.1</v>
      </c>
      <c r="F9" s="19">
        <v>202.28</v>
      </c>
      <c r="G9" s="71">
        <v>195.52</v>
      </c>
      <c r="H9" s="71">
        <v>188.96</v>
      </c>
      <c r="I9" s="71">
        <v>199.1</v>
      </c>
      <c r="J9" s="19"/>
      <c r="K9" s="19" t="s">
        <v>27</v>
      </c>
      <c r="L9" s="19">
        <f t="shared" si="0"/>
        <v>1187.35</v>
      </c>
    </row>
    <row r="10" spans="1:12" s="10" customFormat="1" ht="12.75">
      <c r="A10" s="10">
        <f t="shared" si="1"/>
        <v>6</v>
      </c>
      <c r="B10" s="17" t="s">
        <v>84</v>
      </c>
      <c r="C10" s="81" t="s">
        <v>9</v>
      </c>
      <c r="D10" s="19">
        <v>0</v>
      </c>
      <c r="E10" s="19">
        <v>232.89</v>
      </c>
      <c r="F10" s="19">
        <v>237.02</v>
      </c>
      <c r="G10" s="19">
        <v>231.68</v>
      </c>
      <c r="H10" s="19">
        <v>232.49</v>
      </c>
      <c r="I10" s="19">
        <v>243.77</v>
      </c>
      <c r="J10" s="19"/>
      <c r="K10" s="19" t="s">
        <v>27</v>
      </c>
      <c r="L10" s="19">
        <f t="shared" si="0"/>
        <v>1177.85</v>
      </c>
    </row>
    <row r="11" spans="1:12" s="10" customFormat="1" ht="12.75">
      <c r="A11" s="10">
        <f t="shared" si="1"/>
        <v>7</v>
      </c>
      <c r="B11" s="17" t="s">
        <v>82</v>
      </c>
      <c r="C11" s="81" t="s">
        <v>9</v>
      </c>
      <c r="D11" s="19">
        <v>0</v>
      </c>
      <c r="E11" s="19">
        <v>211.35</v>
      </c>
      <c r="F11" s="19">
        <v>212.17</v>
      </c>
      <c r="G11" s="19">
        <v>212.72</v>
      </c>
      <c r="H11" s="19">
        <v>209.76</v>
      </c>
      <c r="I11" s="19">
        <v>212.94</v>
      </c>
      <c r="J11" s="19"/>
      <c r="K11" s="19" t="s">
        <v>27</v>
      </c>
      <c r="L11" s="19">
        <f t="shared" si="0"/>
        <v>1058.94</v>
      </c>
    </row>
    <row r="12" spans="1:12" s="10" customFormat="1" ht="12.75">
      <c r="A12" s="10">
        <f t="shared" si="1"/>
        <v>8</v>
      </c>
      <c r="B12" s="17" t="s">
        <v>113</v>
      </c>
      <c r="C12" s="81" t="s">
        <v>11</v>
      </c>
      <c r="D12" s="19">
        <v>165.08</v>
      </c>
      <c r="E12" s="19">
        <v>174.65</v>
      </c>
      <c r="F12" s="19">
        <v>183.36</v>
      </c>
      <c r="G12" s="19">
        <v>179.07</v>
      </c>
      <c r="H12" s="19">
        <v>159.48</v>
      </c>
      <c r="I12" s="19">
        <v>189.35</v>
      </c>
      <c r="J12" s="19"/>
      <c r="K12" s="19" t="s">
        <v>27</v>
      </c>
      <c r="L12" s="19">
        <f t="shared" si="0"/>
        <v>1050.99</v>
      </c>
    </row>
    <row r="13" spans="1:12" s="10" customFormat="1" ht="12.75">
      <c r="A13" s="10">
        <f t="shared" si="1"/>
        <v>9</v>
      </c>
      <c r="B13" s="17" t="s">
        <v>61</v>
      </c>
      <c r="C13" s="81" t="s">
        <v>11</v>
      </c>
      <c r="D13" s="19">
        <v>191.1</v>
      </c>
      <c r="E13" s="19">
        <v>175.2</v>
      </c>
      <c r="F13" s="19">
        <v>170.06</v>
      </c>
      <c r="G13" s="19">
        <v>174.68</v>
      </c>
      <c r="H13" s="19">
        <v>167.41</v>
      </c>
      <c r="I13" s="19">
        <v>170.76</v>
      </c>
      <c r="J13" s="19"/>
      <c r="K13" s="19" t="s">
        <v>27</v>
      </c>
      <c r="L13" s="19">
        <f t="shared" si="0"/>
        <v>1049.21</v>
      </c>
    </row>
    <row r="14" spans="1:12" s="10" customFormat="1" ht="12.75">
      <c r="A14" s="10">
        <f t="shared" si="1"/>
        <v>10</v>
      </c>
      <c r="B14" s="17" t="s">
        <v>35</v>
      </c>
      <c r="C14" s="81" t="s">
        <v>11</v>
      </c>
      <c r="D14" s="19">
        <v>162.2</v>
      </c>
      <c r="E14" s="19">
        <v>169.5</v>
      </c>
      <c r="F14" s="19">
        <v>172.81</v>
      </c>
      <c r="G14" s="19">
        <v>173.05</v>
      </c>
      <c r="H14" s="19">
        <v>167.58</v>
      </c>
      <c r="I14" s="19">
        <v>171.41</v>
      </c>
      <c r="J14" s="19"/>
      <c r="K14" s="19" t="s">
        <v>27</v>
      </c>
      <c r="L14" s="19">
        <f t="shared" si="0"/>
        <v>1016.55</v>
      </c>
    </row>
    <row r="15" spans="1:12" s="10" customFormat="1" ht="12.75">
      <c r="A15" s="10">
        <f t="shared" si="1"/>
        <v>11</v>
      </c>
      <c r="B15" s="17" t="s">
        <v>55</v>
      </c>
      <c r="C15" s="81" t="s">
        <v>39</v>
      </c>
      <c r="D15" s="19">
        <v>235.21</v>
      </c>
      <c r="E15" s="19">
        <v>233.54</v>
      </c>
      <c r="F15" s="19">
        <v>232.07</v>
      </c>
      <c r="G15" s="19">
        <v>0</v>
      </c>
      <c r="H15" s="19">
        <v>230.48</v>
      </c>
      <c r="I15" s="19">
        <v>0</v>
      </c>
      <c r="J15" s="19"/>
      <c r="K15" s="19" t="s">
        <v>27</v>
      </c>
      <c r="L15" s="19">
        <f t="shared" si="0"/>
        <v>931.3</v>
      </c>
    </row>
    <row r="16" spans="1:12" s="10" customFormat="1" ht="12.75">
      <c r="A16" s="10">
        <f t="shared" si="1"/>
        <v>12</v>
      </c>
      <c r="B16" s="17" t="s">
        <v>37</v>
      </c>
      <c r="C16" s="81" t="s">
        <v>9</v>
      </c>
      <c r="D16" s="19">
        <v>236.21</v>
      </c>
      <c r="E16" s="19">
        <v>214.52</v>
      </c>
      <c r="F16" s="19">
        <v>224.93</v>
      </c>
      <c r="G16" s="19">
        <v>0</v>
      </c>
      <c r="H16" s="19">
        <v>208.04</v>
      </c>
      <c r="I16" s="19">
        <v>0</v>
      </c>
      <c r="J16" s="19"/>
      <c r="K16" s="19" t="s">
        <v>27</v>
      </c>
      <c r="L16" s="19">
        <f t="shared" si="0"/>
        <v>883.7</v>
      </c>
    </row>
    <row r="17" spans="1:12" s="10" customFormat="1" ht="12.75">
      <c r="A17" s="10">
        <f t="shared" si="1"/>
        <v>13</v>
      </c>
      <c r="B17" s="17" t="s">
        <v>63</v>
      </c>
      <c r="C17" s="81" t="s">
        <v>13</v>
      </c>
      <c r="D17" s="19">
        <v>149.95</v>
      </c>
      <c r="E17" s="19">
        <v>146.38</v>
      </c>
      <c r="F17" s="19">
        <v>134.47</v>
      </c>
      <c r="G17" s="19">
        <v>143.1</v>
      </c>
      <c r="H17" s="19">
        <v>153.09</v>
      </c>
      <c r="I17" s="19">
        <v>152.14</v>
      </c>
      <c r="J17" s="19"/>
      <c r="K17" s="19" t="s">
        <v>27</v>
      </c>
      <c r="L17" s="19">
        <f t="shared" si="0"/>
        <v>879.13</v>
      </c>
    </row>
    <row r="18" spans="1:12" s="10" customFormat="1" ht="12.75">
      <c r="A18" s="10">
        <f t="shared" si="1"/>
        <v>14</v>
      </c>
      <c r="B18" s="17" t="s">
        <v>58</v>
      </c>
      <c r="C18" s="81" t="s">
        <v>11</v>
      </c>
      <c r="D18" s="19">
        <v>180.33</v>
      </c>
      <c r="E18" s="19">
        <v>174.42</v>
      </c>
      <c r="F18" s="19">
        <v>174.41</v>
      </c>
      <c r="G18" s="19">
        <v>167.04</v>
      </c>
      <c r="H18" s="19">
        <v>0</v>
      </c>
      <c r="I18" s="19">
        <v>174.82</v>
      </c>
      <c r="J18" s="19"/>
      <c r="K18" s="19" t="s">
        <v>27</v>
      </c>
      <c r="L18" s="19">
        <f t="shared" si="0"/>
        <v>871.02</v>
      </c>
    </row>
    <row r="19" spans="1:12" s="10" customFormat="1" ht="12.75">
      <c r="A19" s="10">
        <f t="shared" si="1"/>
        <v>15</v>
      </c>
      <c r="B19" s="17" t="s">
        <v>54</v>
      </c>
      <c r="C19" s="81" t="s">
        <v>11</v>
      </c>
      <c r="D19" s="19">
        <v>175.23</v>
      </c>
      <c r="E19" s="19">
        <v>164.51</v>
      </c>
      <c r="F19" s="19">
        <v>179.54</v>
      </c>
      <c r="G19" s="19">
        <v>0</v>
      </c>
      <c r="H19" s="19">
        <v>169.31</v>
      </c>
      <c r="I19" s="19">
        <v>166.91</v>
      </c>
      <c r="J19" s="19"/>
      <c r="K19" s="19" t="s">
        <v>27</v>
      </c>
      <c r="L19" s="19">
        <f t="shared" si="0"/>
        <v>855.4999999999999</v>
      </c>
    </row>
    <row r="20" spans="1:12" s="10" customFormat="1" ht="12.75">
      <c r="A20" s="10">
        <f t="shared" si="1"/>
        <v>16</v>
      </c>
      <c r="B20" s="17" t="s">
        <v>69</v>
      </c>
      <c r="C20" s="81" t="s">
        <v>9</v>
      </c>
      <c r="D20" s="19">
        <v>215.08</v>
      </c>
      <c r="E20" s="19">
        <v>207.26</v>
      </c>
      <c r="F20" s="19">
        <v>215.83</v>
      </c>
      <c r="G20" s="19">
        <v>0</v>
      </c>
      <c r="H20" s="19">
        <v>201.71</v>
      </c>
      <c r="I20" s="19">
        <v>0</v>
      </c>
      <c r="J20" s="19"/>
      <c r="K20" s="19" t="s">
        <v>27</v>
      </c>
      <c r="L20" s="19">
        <f t="shared" si="0"/>
        <v>839.8800000000001</v>
      </c>
    </row>
    <row r="21" spans="1:12" s="10" customFormat="1" ht="12.75">
      <c r="A21" s="10">
        <f t="shared" si="1"/>
        <v>17</v>
      </c>
      <c r="B21" s="17" t="s">
        <v>98</v>
      </c>
      <c r="C21" s="81" t="s">
        <v>9</v>
      </c>
      <c r="D21" s="19">
        <v>0</v>
      </c>
      <c r="E21" s="19">
        <v>204</v>
      </c>
      <c r="F21" s="19">
        <v>200.29</v>
      </c>
      <c r="G21" s="19">
        <v>0</v>
      </c>
      <c r="H21" s="19">
        <v>203.69</v>
      </c>
      <c r="I21" s="19">
        <v>206.92</v>
      </c>
      <c r="J21" s="19"/>
      <c r="K21" s="19" t="s">
        <v>27</v>
      </c>
      <c r="L21" s="19">
        <f t="shared" si="0"/>
        <v>814.9</v>
      </c>
    </row>
    <row r="22" spans="1:12" s="10" customFormat="1" ht="12.75">
      <c r="A22" s="10">
        <f t="shared" si="1"/>
        <v>18</v>
      </c>
      <c r="B22" s="17" t="s">
        <v>70</v>
      </c>
      <c r="C22" s="81" t="s">
        <v>9</v>
      </c>
      <c r="D22" s="19">
        <v>203.89</v>
      </c>
      <c r="E22" s="19">
        <v>195.54</v>
      </c>
      <c r="F22" s="19">
        <v>195.08</v>
      </c>
      <c r="G22" s="19">
        <v>196.82</v>
      </c>
      <c r="H22" s="19">
        <v>0</v>
      </c>
      <c r="I22" s="19">
        <v>0</v>
      </c>
      <c r="J22" s="19"/>
      <c r="K22" s="19" t="s">
        <v>27</v>
      </c>
      <c r="L22" s="19">
        <f t="shared" si="0"/>
        <v>791.3299999999999</v>
      </c>
    </row>
    <row r="23" spans="1:12" s="10" customFormat="1" ht="12.75">
      <c r="A23" s="10">
        <f t="shared" si="1"/>
        <v>19</v>
      </c>
      <c r="B23" s="17" t="s">
        <v>107</v>
      </c>
      <c r="C23" s="81" t="s">
        <v>11</v>
      </c>
      <c r="D23" s="19">
        <v>0</v>
      </c>
      <c r="E23" s="19">
        <v>0</v>
      </c>
      <c r="F23" s="19">
        <v>197.48</v>
      </c>
      <c r="G23" s="19">
        <v>185.87</v>
      </c>
      <c r="H23" s="19">
        <v>201.07</v>
      </c>
      <c r="I23" s="19">
        <v>200.89</v>
      </c>
      <c r="J23" s="19"/>
      <c r="K23" s="19" t="s">
        <v>27</v>
      </c>
      <c r="L23" s="19">
        <f t="shared" si="0"/>
        <v>785.3100000000001</v>
      </c>
    </row>
    <row r="24" spans="1:12" s="10" customFormat="1" ht="12.75">
      <c r="A24" s="10">
        <f t="shared" si="1"/>
        <v>20</v>
      </c>
      <c r="B24" s="17" t="s">
        <v>64</v>
      </c>
      <c r="C24" s="17" t="s">
        <v>11</v>
      </c>
      <c r="D24" s="19">
        <v>196.9</v>
      </c>
      <c r="E24" s="19">
        <v>187.49</v>
      </c>
      <c r="F24" s="19">
        <v>0</v>
      </c>
      <c r="G24" s="19">
        <v>189.22</v>
      </c>
      <c r="H24" s="19">
        <v>0</v>
      </c>
      <c r="I24" s="19">
        <v>187.21</v>
      </c>
      <c r="J24" s="19"/>
      <c r="K24" s="19" t="s">
        <v>27</v>
      </c>
      <c r="L24" s="19">
        <f t="shared" si="0"/>
        <v>760.82</v>
      </c>
    </row>
    <row r="25" spans="1:12" s="10" customFormat="1" ht="12.75">
      <c r="A25" s="10">
        <f t="shared" si="1"/>
        <v>21</v>
      </c>
      <c r="B25" s="17" t="s">
        <v>66</v>
      </c>
      <c r="C25" s="17" t="s">
        <v>11</v>
      </c>
      <c r="D25" s="19">
        <v>191.24</v>
      </c>
      <c r="E25" s="19">
        <v>0</v>
      </c>
      <c r="F25" s="19">
        <v>190</v>
      </c>
      <c r="G25" s="19">
        <v>0</v>
      </c>
      <c r="H25" s="19">
        <v>181.65</v>
      </c>
      <c r="I25" s="19">
        <v>181.23</v>
      </c>
      <c r="J25" s="19"/>
      <c r="K25" s="19" t="s">
        <v>27</v>
      </c>
      <c r="L25" s="19">
        <f t="shared" si="0"/>
        <v>744.12</v>
      </c>
    </row>
    <row r="26" spans="1:12" s="10" customFormat="1" ht="12.75">
      <c r="A26" s="10">
        <f t="shared" si="1"/>
        <v>22</v>
      </c>
      <c r="B26" s="17" t="s">
        <v>87</v>
      </c>
      <c r="C26" s="17" t="s">
        <v>11</v>
      </c>
      <c r="D26" s="19">
        <v>0</v>
      </c>
      <c r="E26" s="19">
        <v>179.68</v>
      </c>
      <c r="F26" s="19">
        <v>0</v>
      </c>
      <c r="G26" s="19">
        <v>188.69</v>
      </c>
      <c r="H26" s="19">
        <v>173.68</v>
      </c>
      <c r="I26" s="19">
        <v>171.91</v>
      </c>
      <c r="J26" s="19"/>
      <c r="K26" s="19" t="s">
        <v>27</v>
      </c>
      <c r="L26" s="19">
        <f t="shared" si="0"/>
        <v>713.9599999999999</v>
      </c>
    </row>
    <row r="27" spans="1:12" s="10" customFormat="1" ht="12.75">
      <c r="A27" s="10">
        <f t="shared" si="1"/>
        <v>23</v>
      </c>
      <c r="B27" s="17" t="s">
        <v>36</v>
      </c>
      <c r="C27" s="17" t="s">
        <v>9</v>
      </c>
      <c r="D27" s="19">
        <v>203.83</v>
      </c>
      <c r="E27" s="19">
        <v>0</v>
      </c>
      <c r="F27" s="19">
        <v>202.99</v>
      </c>
      <c r="G27" s="19">
        <v>197.78</v>
      </c>
      <c r="H27" s="19">
        <v>0</v>
      </c>
      <c r="I27" s="19">
        <v>0</v>
      </c>
      <c r="J27" s="19"/>
      <c r="K27" s="19" t="s">
        <v>27</v>
      </c>
      <c r="L27" s="19">
        <f t="shared" si="0"/>
        <v>604.6</v>
      </c>
    </row>
    <row r="28" spans="1:12" s="10" customFormat="1" ht="12.75">
      <c r="A28" s="10">
        <f t="shared" si="1"/>
        <v>24</v>
      </c>
      <c r="B28" s="17" t="s">
        <v>125</v>
      </c>
      <c r="C28" s="17" t="s">
        <v>40</v>
      </c>
      <c r="D28" s="19">
        <v>0</v>
      </c>
      <c r="E28" s="19">
        <v>0</v>
      </c>
      <c r="F28" s="19">
        <v>0</v>
      </c>
      <c r="G28" s="19">
        <v>185.63</v>
      </c>
      <c r="H28" s="19">
        <v>194.17</v>
      </c>
      <c r="I28" s="19">
        <v>191.72</v>
      </c>
      <c r="J28" s="19"/>
      <c r="K28" s="19" t="s">
        <v>27</v>
      </c>
      <c r="L28" s="19">
        <f t="shared" si="0"/>
        <v>571.52</v>
      </c>
    </row>
    <row r="29" spans="1:12" s="10" customFormat="1" ht="12.75">
      <c r="A29" s="10">
        <f t="shared" si="1"/>
        <v>25</v>
      </c>
      <c r="B29" s="17" t="s">
        <v>94</v>
      </c>
      <c r="C29" s="17" t="s">
        <v>11</v>
      </c>
      <c r="D29" s="19">
        <v>0</v>
      </c>
      <c r="E29" s="19">
        <v>173.82</v>
      </c>
      <c r="F29" s="19">
        <v>0</v>
      </c>
      <c r="G29" s="19">
        <v>187.72</v>
      </c>
      <c r="H29" s="19">
        <v>0</v>
      </c>
      <c r="I29" s="19">
        <v>176.72</v>
      </c>
      <c r="J29" s="19"/>
      <c r="K29" s="19" t="s">
        <v>27</v>
      </c>
      <c r="L29" s="19">
        <f t="shared" si="0"/>
        <v>538.26</v>
      </c>
    </row>
    <row r="30" spans="1:12" s="10" customFormat="1" ht="12.75">
      <c r="A30" s="10">
        <f t="shared" si="1"/>
        <v>26</v>
      </c>
      <c r="B30" s="17" t="s">
        <v>96</v>
      </c>
      <c r="C30" s="17" t="s">
        <v>11</v>
      </c>
      <c r="D30" s="19">
        <v>0</v>
      </c>
      <c r="E30" s="19">
        <v>172.28</v>
      </c>
      <c r="F30" s="19">
        <v>170.45</v>
      </c>
      <c r="G30" s="19">
        <v>166.08</v>
      </c>
      <c r="H30" s="19">
        <v>0</v>
      </c>
      <c r="I30" s="19">
        <v>0</v>
      </c>
      <c r="J30" s="19"/>
      <c r="K30" s="19" t="s">
        <v>27</v>
      </c>
      <c r="L30" s="19">
        <f t="shared" si="0"/>
        <v>508.81000000000006</v>
      </c>
    </row>
    <row r="31" spans="1:12" s="10" customFormat="1" ht="12.75">
      <c r="A31" s="10">
        <f t="shared" si="1"/>
        <v>27</v>
      </c>
      <c r="B31" s="17" t="s">
        <v>124</v>
      </c>
      <c r="C31" s="17" t="s">
        <v>128</v>
      </c>
      <c r="D31" s="19">
        <v>0</v>
      </c>
      <c r="E31" s="19">
        <v>0</v>
      </c>
      <c r="F31" s="19">
        <v>0</v>
      </c>
      <c r="G31" s="19">
        <v>158.47</v>
      </c>
      <c r="H31" s="19">
        <v>170.47</v>
      </c>
      <c r="I31" s="19">
        <v>175.02</v>
      </c>
      <c r="J31" s="19"/>
      <c r="K31" s="19" t="s">
        <v>27</v>
      </c>
      <c r="L31" s="19">
        <f t="shared" si="0"/>
        <v>503.96000000000004</v>
      </c>
    </row>
    <row r="32" spans="1:12" s="10" customFormat="1" ht="12.75">
      <c r="A32" s="10">
        <v>28</v>
      </c>
      <c r="B32" s="17" t="s">
        <v>123</v>
      </c>
      <c r="C32" s="17" t="s">
        <v>128</v>
      </c>
      <c r="D32" s="19">
        <v>0</v>
      </c>
      <c r="E32" s="19">
        <v>0</v>
      </c>
      <c r="F32" s="19">
        <v>0</v>
      </c>
      <c r="G32" s="19">
        <v>146.3</v>
      </c>
      <c r="H32" s="19">
        <v>166.4</v>
      </c>
      <c r="I32" s="19">
        <v>178.72</v>
      </c>
      <c r="J32" s="19"/>
      <c r="K32" s="19" t="s">
        <v>27</v>
      </c>
      <c r="L32" s="19">
        <f t="shared" si="0"/>
        <v>491.4200000000001</v>
      </c>
    </row>
    <row r="33" spans="1:12" s="10" customFormat="1" ht="12.75">
      <c r="A33" s="10">
        <v>29</v>
      </c>
      <c r="B33" s="17" t="s">
        <v>60</v>
      </c>
      <c r="C33" s="17" t="s">
        <v>40</v>
      </c>
      <c r="D33" s="19">
        <v>174.41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/>
      <c r="K33" s="19" t="s">
        <v>27</v>
      </c>
      <c r="L33" s="19">
        <f t="shared" si="0"/>
        <v>174.41</v>
      </c>
    </row>
    <row r="34" spans="1:12" s="10" customFormat="1" ht="12.75">
      <c r="A34" s="10">
        <v>30</v>
      </c>
      <c r="B34" s="17" t="s">
        <v>79</v>
      </c>
      <c r="C34" s="17" t="s">
        <v>13</v>
      </c>
      <c r="D34" s="19">
        <v>0</v>
      </c>
      <c r="E34" s="19">
        <v>99.1</v>
      </c>
      <c r="F34" s="19">
        <v>0</v>
      </c>
      <c r="G34" s="19">
        <v>0</v>
      </c>
      <c r="H34" s="19">
        <v>0</v>
      </c>
      <c r="I34" s="19">
        <v>0</v>
      </c>
      <c r="J34" s="19"/>
      <c r="K34" s="19" t="s">
        <v>27</v>
      </c>
      <c r="L34" s="19">
        <f t="shared" si="0"/>
        <v>99.1</v>
      </c>
    </row>
    <row r="35" spans="1:14" s="10" customFormat="1" ht="12.75">
      <c r="A35" s="10">
        <v>31</v>
      </c>
      <c r="B35" s="17"/>
      <c r="C35" s="17"/>
      <c r="D35" s="19"/>
      <c r="E35" s="19"/>
      <c r="F35" s="19"/>
      <c r="G35" s="19"/>
      <c r="H35" s="19"/>
      <c r="I35" s="19"/>
      <c r="J35" s="19"/>
      <c r="K35" s="19" t="s">
        <v>27</v>
      </c>
      <c r="L35" s="19">
        <f t="shared" si="0"/>
        <v>0</v>
      </c>
      <c r="M35" s="25"/>
      <c r="N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T20" sqref="T20"/>
    </sheetView>
  </sheetViews>
  <sheetFormatPr defaultColWidth="9.140625" defaultRowHeight="12.75"/>
  <cols>
    <col min="1" max="1" width="3.140625" style="0" customWidth="1"/>
    <col min="2" max="2" width="26.28125" style="0" customWidth="1"/>
    <col min="3" max="4" width="4.57421875" style="0" customWidth="1"/>
    <col min="5" max="10" width="8.28125" style="15" customWidth="1"/>
    <col min="11" max="11" width="0.9921875" style="0" customWidth="1"/>
    <col min="12" max="12" width="8.28125" style="0" customWidth="1"/>
    <col min="13" max="13" width="5.28125" style="0" customWidth="1"/>
    <col min="14" max="14" width="20.8515625" style="15" customWidth="1"/>
    <col min="15" max="15" width="6.57421875" style="0" customWidth="1"/>
    <col min="16" max="16" width="9.140625" style="20" customWidth="1"/>
    <col min="17" max="17" width="12.140625" style="0" customWidth="1"/>
  </cols>
  <sheetData>
    <row r="1" spans="7:9" ht="12.75">
      <c r="G1" s="21" t="s">
        <v>51</v>
      </c>
      <c r="H1" s="21"/>
      <c r="I1" s="21"/>
    </row>
    <row r="2" spans="7:9" ht="12.75">
      <c r="G2" s="21"/>
      <c r="H2" s="21"/>
      <c r="I2" s="21"/>
    </row>
    <row r="3" spans="2:16" s="10" customFormat="1" ht="12.75">
      <c r="B3" s="17" t="s">
        <v>1</v>
      </c>
      <c r="C3" s="17"/>
      <c r="D3" s="17"/>
      <c r="E3" s="22">
        <v>42098</v>
      </c>
      <c r="F3" s="22">
        <v>42120</v>
      </c>
      <c r="G3" s="22">
        <v>42140</v>
      </c>
      <c r="H3" s="22">
        <v>42175</v>
      </c>
      <c r="I3" s="22">
        <v>42246</v>
      </c>
      <c r="J3" s="22">
        <v>42287</v>
      </c>
      <c r="K3" s="17"/>
      <c r="L3" s="23"/>
      <c r="M3" s="24"/>
      <c r="N3" s="27"/>
      <c r="O3" s="17" t="s">
        <v>28</v>
      </c>
      <c r="P3" s="25"/>
    </row>
    <row r="4" spans="2:16" s="10" customFormat="1" ht="3.75" customHeight="1">
      <c r="B4" s="17"/>
      <c r="C4" s="17"/>
      <c r="D4" s="17"/>
      <c r="E4" s="19"/>
      <c r="F4" s="19"/>
      <c r="G4" s="19"/>
      <c r="H4" s="19"/>
      <c r="I4" s="19"/>
      <c r="J4" s="19"/>
      <c r="K4" s="17"/>
      <c r="L4" s="17"/>
      <c r="M4" s="17"/>
      <c r="N4" s="19"/>
      <c r="O4" s="17"/>
      <c r="P4" s="25"/>
    </row>
    <row r="5" spans="1:16" s="10" customFormat="1" ht="12.75">
      <c r="A5" s="10">
        <v>1</v>
      </c>
      <c r="B5" s="17" t="s">
        <v>84</v>
      </c>
      <c r="C5" s="81"/>
      <c r="D5" s="81" t="s">
        <v>9</v>
      </c>
      <c r="E5" s="19">
        <v>35</v>
      </c>
      <c r="F5" s="19">
        <v>2</v>
      </c>
      <c r="G5" s="19">
        <v>1</v>
      </c>
      <c r="H5" s="19">
        <v>1</v>
      </c>
      <c r="I5" s="19">
        <v>1</v>
      </c>
      <c r="J5" s="19">
        <v>1</v>
      </c>
      <c r="K5" s="17"/>
      <c r="L5" s="17" t="s">
        <v>29</v>
      </c>
      <c r="M5" s="17">
        <f aca="true" t="shared" si="0" ref="M5:M36">SUM(E5:J5)</f>
        <v>41</v>
      </c>
      <c r="N5" s="19" t="s">
        <v>30</v>
      </c>
      <c r="O5" s="17">
        <f aca="true" t="shared" si="1" ref="O5:O36">SUM(E5:J5)-MAX(E5:J5)</f>
        <v>6</v>
      </c>
      <c r="P5" s="25"/>
    </row>
    <row r="6" spans="1:16" s="10" customFormat="1" ht="12.75">
      <c r="A6" s="10">
        <f aca="true" t="shared" si="2" ref="A6:A26">A5+1</f>
        <v>2</v>
      </c>
      <c r="B6" s="17" t="s">
        <v>56</v>
      </c>
      <c r="C6" s="81"/>
      <c r="D6" s="81" t="s">
        <v>9</v>
      </c>
      <c r="E6" s="19">
        <v>3</v>
      </c>
      <c r="F6" s="19">
        <v>3</v>
      </c>
      <c r="G6" s="19">
        <v>4</v>
      </c>
      <c r="H6" s="19">
        <v>3</v>
      </c>
      <c r="I6" s="19">
        <v>3</v>
      </c>
      <c r="J6" s="19">
        <v>2</v>
      </c>
      <c r="K6" s="17"/>
      <c r="L6" s="17" t="s">
        <v>29</v>
      </c>
      <c r="M6" s="17">
        <f t="shared" si="0"/>
        <v>18</v>
      </c>
      <c r="N6" s="19" t="s">
        <v>30</v>
      </c>
      <c r="O6" s="17">
        <f t="shared" si="1"/>
        <v>14</v>
      </c>
      <c r="P6" s="25"/>
    </row>
    <row r="7" spans="1:16" s="10" customFormat="1" ht="12.75">
      <c r="A7" s="10">
        <f t="shared" si="2"/>
        <v>3</v>
      </c>
      <c r="B7" s="17" t="s">
        <v>62</v>
      </c>
      <c r="C7" s="81"/>
      <c r="D7" s="81" t="s">
        <v>9</v>
      </c>
      <c r="E7" s="19">
        <v>4</v>
      </c>
      <c r="F7" s="19">
        <v>7</v>
      </c>
      <c r="G7" s="19">
        <v>5</v>
      </c>
      <c r="H7" s="19">
        <v>2</v>
      </c>
      <c r="I7" s="19">
        <v>5</v>
      </c>
      <c r="J7" s="19">
        <v>3</v>
      </c>
      <c r="K7" s="17"/>
      <c r="L7" s="17" t="s">
        <v>29</v>
      </c>
      <c r="M7" s="17">
        <f t="shared" si="0"/>
        <v>26</v>
      </c>
      <c r="N7" s="19" t="s">
        <v>30</v>
      </c>
      <c r="O7" s="17">
        <f t="shared" si="1"/>
        <v>19</v>
      </c>
      <c r="P7" s="26"/>
    </row>
    <row r="8" spans="1:16" s="10" customFormat="1" ht="12.75">
      <c r="A8" s="10">
        <f t="shared" si="2"/>
        <v>4</v>
      </c>
      <c r="B8" s="17" t="s">
        <v>108</v>
      </c>
      <c r="C8" s="81" t="s">
        <v>74</v>
      </c>
      <c r="D8" s="81" t="s">
        <v>9</v>
      </c>
      <c r="E8" s="19">
        <v>35</v>
      </c>
      <c r="F8" s="19">
        <v>5</v>
      </c>
      <c r="G8" s="19">
        <v>7</v>
      </c>
      <c r="H8" s="19">
        <v>4</v>
      </c>
      <c r="I8" s="19">
        <v>6</v>
      </c>
      <c r="J8" s="19">
        <v>4</v>
      </c>
      <c r="K8" s="17"/>
      <c r="L8" s="17" t="s">
        <v>29</v>
      </c>
      <c r="M8" s="17">
        <f t="shared" si="0"/>
        <v>61</v>
      </c>
      <c r="N8" s="19" t="s">
        <v>30</v>
      </c>
      <c r="O8" s="17">
        <f t="shared" si="1"/>
        <v>26</v>
      </c>
      <c r="P8" s="25"/>
    </row>
    <row r="9" spans="1:16" s="10" customFormat="1" ht="12.75">
      <c r="A9" s="10">
        <f t="shared" si="2"/>
        <v>5</v>
      </c>
      <c r="B9" s="17" t="s">
        <v>57</v>
      </c>
      <c r="C9" s="81" t="s">
        <v>74</v>
      </c>
      <c r="D9" s="81" t="s">
        <v>9</v>
      </c>
      <c r="E9" s="19">
        <v>6</v>
      </c>
      <c r="F9" s="19">
        <v>6</v>
      </c>
      <c r="G9" s="19">
        <v>8</v>
      </c>
      <c r="H9" s="19">
        <v>5</v>
      </c>
      <c r="I9" s="19">
        <v>7</v>
      </c>
      <c r="J9" s="19">
        <v>5</v>
      </c>
      <c r="K9" s="17"/>
      <c r="L9" s="17" t="s">
        <v>29</v>
      </c>
      <c r="M9" s="17">
        <f t="shared" si="0"/>
        <v>37</v>
      </c>
      <c r="N9" s="19" t="s">
        <v>30</v>
      </c>
      <c r="O9" s="17">
        <f t="shared" si="1"/>
        <v>29</v>
      </c>
      <c r="P9" s="26"/>
    </row>
    <row r="10" spans="1:16" s="10" customFormat="1" ht="12.75">
      <c r="A10" s="10">
        <f t="shared" si="2"/>
        <v>6</v>
      </c>
      <c r="B10" s="17" t="s">
        <v>68</v>
      </c>
      <c r="C10" s="81"/>
      <c r="D10" s="81" t="s">
        <v>11</v>
      </c>
      <c r="E10" s="19">
        <v>9</v>
      </c>
      <c r="F10" s="19">
        <v>12</v>
      </c>
      <c r="G10" s="19">
        <v>9</v>
      </c>
      <c r="H10" s="19">
        <v>6</v>
      </c>
      <c r="I10" s="19">
        <v>4</v>
      </c>
      <c r="J10" s="19">
        <v>10</v>
      </c>
      <c r="K10" s="17"/>
      <c r="L10" s="17" t="s">
        <v>29</v>
      </c>
      <c r="M10" s="17">
        <f t="shared" si="0"/>
        <v>50</v>
      </c>
      <c r="N10" s="19" t="s">
        <v>30</v>
      </c>
      <c r="O10" s="17">
        <f t="shared" si="1"/>
        <v>38</v>
      </c>
      <c r="P10" s="26"/>
    </row>
    <row r="11" spans="1:16" s="10" customFormat="1" ht="12.75">
      <c r="A11" s="10">
        <f t="shared" si="2"/>
        <v>7</v>
      </c>
      <c r="B11" s="17" t="s">
        <v>55</v>
      </c>
      <c r="C11" s="81"/>
      <c r="D11" s="81" t="s">
        <v>39</v>
      </c>
      <c r="E11" s="19">
        <v>2</v>
      </c>
      <c r="F11" s="19">
        <v>1</v>
      </c>
      <c r="G11" s="19">
        <v>2</v>
      </c>
      <c r="H11" s="19">
        <v>35</v>
      </c>
      <c r="I11" s="19">
        <v>2</v>
      </c>
      <c r="J11" s="19">
        <v>35</v>
      </c>
      <c r="K11" s="17"/>
      <c r="L11" s="17" t="s">
        <v>29</v>
      </c>
      <c r="M11" s="17">
        <f t="shared" si="0"/>
        <v>77</v>
      </c>
      <c r="N11" s="19" t="s">
        <v>30</v>
      </c>
      <c r="O11" s="17">
        <f t="shared" si="1"/>
        <v>42</v>
      </c>
      <c r="P11" s="26"/>
    </row>
    <row r="12" spans="1:16" s="10" customFormat="1" ht="12.75">
      <c r="A12" s="10">
        <f t="shared" si="2"/>
        <v>8</v>
      </c>
      <c r="B12" s="17" t="s">
        <v>59</v>
      </c>
      <c r="C12" s="81"/>
      <c r="D12" s="81" t="s">
        <v>11</v>
      </c>
      <c r="E12" s="19">
        <v>10</v>
      </c>
      <c r="F12" s="19">
        <v>10</v>
      </c>
      <c r="G12" s="19">
        <v>11</v>
      </c>
      <c r="H12" s="19">
        <v>9</v>
      </c>
      <c r="I12" s="19">
        <v>13</v>
      </c>
      <c r="J12" s="19">
        <v>8</v>
      </c>
      <c r="K12" s="17"/>
      <c r="L12" s="17" t="s">
        <v>29</v>
      </c>
      <c r="M12" s="17">
        <f t="shared" si="0"/>
        <v>61</v>
      </c>
      <c r="N12" s="19" t="s">
        <v>30</v>
      </c>
      <c r="O12" s="17">
        <f t="shared" si="1"/>
        <v>48</v>
      </c>
      <c r="P12" s="26"/>
    </row>
    <row r="13" spans="1:16" s="10" customFormat="1" ht="12.75">
      <c r="A13" s="10">
        <f t="shared" si="2"/>
        <v>9</v>
      </c>
      <c r="B13" s="17" t="s">
        <v>37</v>
      </c>
      <c r="C13" s="81"/>
      <c r="D13" s="81" t="s">
        <v>9</v>
      </c>
      <c r="E13" s="19">
        <v>1</v>
      </c>
      <c r="F13" s="19">
        <v>4</v>
      </c>
      <c r="G13" s="19">
        <v>3</v>
      </c>
      <c r="H13" s="19">
        <v>35</v>
      </c>
      <c r="I13" s="19">
        <v>8</v>
      </c>
      <c r="J13" s="19">
        <v>35</v>
      </c>
      <c r="K13" s="17"/>
      <c r="L13" s="17" t="s">
        <v>29</v>
      </c>
      <c r="M13" s="17">
        <f t="shared" si="0"/>
        <v>86</v>
      </c>
      <c r="N13" s="19" t="s">
        <v>30</v>
      </c>
      <c r="O13" s="17">
        <f t="shared" si="1"/>
        <v>51</v>
      </c>
      <c r="P13" s="26"/>
    </row>
    <row r="14" spans="1:16" s="10" customFormat="1" ht="12.75">
      <c r="A14" s="10">
        <f t="shared" si="2"/>
        <v>10</v>
      </c>
      <c r="B14" s="17" t="s">
        <v>69</v>
      </c>
      <c r="C14" s="81"/>
      <c r="D14" s="81" t="s">
        <v>9</v>
      </c>
      <c r="E14" s="19">
        <v>5</v>
      </c>
      <c r="F14" s="19">
        <v>8</v>
      </c>
      <c r="G14" s="19">
        <v>6</v>
      </c>
      <c r="H14" s="19">
        <v>35</v>
      </c>
      <c r="I14" s="19">
        <v>10</v>
      </c>
      <c r="J14" s="19">
        <v>35</v>
      </c>
      <c r="K14" s="17"/>
      <c r="L14" s="17" t="s">
        <v>29</v>
      </c>
      <c r="M14" s="17">
        <f t="shared" si="0"/>
        <v>99</v>
      </c>
      <c r="N14" s="19" t="s">
        <v>30</v>
      </c>
      <c r="O14" s="17">
        <f t="shared" si="1"/>
        <v>64</v>
      </c>
      <c r="P14" s="26"/>
    </row>
    <row r="15" spans="1:16" s="10" customFormat="1" ht="12.75">
      <c r="A15" s="10">
        <f t="shared" si="2"/>
        <v>11</v>
      </c>
      <c r="B15" s="17" t="s">
        <v>98</v>
      </c>
      <c r="C15" s="81"/>
      <c r="D15" s="81" t="s">
        <v>9</v>
      </c>
      <c r="E15" s="19">
        <v>35</v>
      </c>
      <c r="F15" s="19">
        <v>9</v>
      </c>
      <c r="G15" s="19">
        <v>12</v>
      </c>
      <c r="H15" s="19">
        <v>35</v>
      </c>
      <c r="I15" s="19">
        <v>9</v>
      </c>
      <c r="J15" s="19">
        <v>6</v>
      </c>
      <c r="K15" s="17"/>
      <c r="L15" s="17" t="s">
        <v>29</v>
      </c>
      <c r="M15" s="17">
        <f t="shared" si="0"/>
        <v>106</v>
      </c>
      <c r="N15" s="19" t="s">
        <v>30</v>
      </c>
      <c r="O15" s="17">
        <f t="shared" si="1"/>
        <v>71</v>
      </c>
      <c r="P15" s="26"/>
    </row>
    <row r="16" spans="1:16" s="10" customFormat="1" ht="12.75">
      <c r="A16" s="10">
        <f t="shared" si="2"/>
        <v>12</v>
      </c>
      <c r="B16" s="17" t="s">
        <v>113</v>
      </c>
      <c r="C16" s="81"/>
      <c r="D16" s="81" t="s">
        <v>40</v>
      </c>
      <c r="E16" s="19">
        <v>17</v>
      </c>
      <c r="F16" s="19">
        <v>16</v>
      </c>
      <c r="G16" s="19">
        <v>16</v>
      </c>
      <c r="H16" s="19">
        <v>15</v>
      </c>
      <c r="I16" s="19">
        <v>20</v>
      </c>
      <c r="J16" s="19">
        <v>11</v>
      </c>
      <c r="K16" s="17"/>
      <c r="L16" s="17" t="s">
        <v>29</v>
      </c>
      <c r="M16" s="17">
        <f t="shared" si="0"/>
        <v>95</v>
      </c>
      <c r="N16" s="19" t="s">
        <v>30</v>
      </c>
      <c r="O16" s="17">
        <f t="shared" si="1"/>
        <v>75</v>
      </c>
      <c r="P16" s="26"/>
    </row>
    <row r="17" spans="1:16" s="10" customFormat="1" ht="12.75">
      <c r="A17" s="10">
        <f t="shared" si="2"/>
        <v>13</v>
      </c>
      <c r="B17" s="17" t="s">
        <v>70</v>
      </c>
      <c r="C17" s="81" t="s">
        <v>74</v>
      </c>
      <c r="D17" s="81" t="s">
        <v>9</v>
      </c>
      <c r="E17" s="19">
        <v>7</v>
      </c>
      <c r="F17" s="19">
        <v>11</v>
      </c>
      <c r="G17" s="19">
        <v>14</v>
      </c>
      <c r="H17" s="19">
        <v>8</v>
      </c>
      <c r="I17" s="19">
        <v>35</v>
      </c>
      <c r="J17" s="19">
        <v>35</v>
      </c>
      <c r="K17" s="17"/>
      <c r="L17" s="17" t="s">
        <v>29</v>
      </c>
      <c r="M17" s="17">
        <f t="shared" si="0"/>
        <v>110</v>
      </c>
      <c r="N17" s="19" t="s">
        <v>30</v>
      </c>
      <c r="O17" s="17">
        <f t="shared" si="1"/>
        <v>75</v>
      </c>
      <c r="P17" s="26"/>
    </row>
    <row r="18" spans="1:16" s="10" customFormat="1" ht="12.75">
      <c r="A18" s="10">
        <f t="shared" si="2"/>
        <v>14</v>
      </c>
      <c r="B18" s="17" t="s">
        <v>107</v>
      </c>
      <c r="C18" s="81"/>
      <c r="D18" s="81" t="s">
        <v>11</v>
      </c>
      <c r="E18" s="19">
        <v>35</v>
      </c>
      <c r="F18" s="19">
        <v>35</v>
      </c>
      <c r="G18" s="19">
        <v>13</v>
      </c>
      <c r="H18" s="19">
        <v>13</v>
      </c>
      <c r="I18" s="19">
        <v>11</v>
      </c>
      <c r="J18" s="19">
        <v>7</v>
      </c>
      <c r="K18" s="17"/>
      <c r="L18" s="17" t="s">
        <v>29</v>
      </c>
      <c r="M18" s="17">
        <f t="shared" si="0"/>
        <v>114</v>
      </c>
      <c r="N18" s="19" t="s">
        <v>30</v>
      </c>
      <c r="O18" s="17">
        <f t="shared" si="1"/>
        <v>79</v>
      </c>
      <c r="P18" s="26"/>
    </row>
    <row r="19" spans="1:16" s="10" customFormat="1" ht="12.75">
      <c r="A19" s="10">
        <f t="shared" si="2"/>
        <v>15</v>
      </c>
      <c r="B19" s="17" t="s">
        <v>64</v>
      </c>
      <c r="C19" s="81"/>
      <c r="D19" s="81" t="s">
        <v>11</v>
      </c>
      <c r="E19" s="19">
        <v>11</v>
      </c>
      <c r="F19" s="19">
        <v>13</v>
      </c>
      <c r="G19" s="19">
        <v>35</v>
      </c>
      <c r="H19" s="19">
        <v>10</v>
      </c>
      <c r="I19" s="19">
        <v>35</v>
      </c>
      <c r="J19" s="19">
        <v>12</v>
      </c>
      <c r="K19" s="17"/>
      <c r="L19" s="17" t="s">
        <v>29</v>
      </c>
      <c r="M19" s="17">
        <f t="shared" si="0"/>
        <v>116</v>
      </c>
      <c r="N19" s="19" t="s">
        <v>30</v>
      </c>
      <c r="O19" s="17">
        <f t="shared" si="1"/>
        <v>81</v>
      </c>
      <c r="P19" s="26"/>
    </row>
    <row r="20" spans="1:16" s="10" customFormat="1" ht="12.75">
      <c r="A20" s="10">
        <f t="shared" si="2"/>
        <v>16</v>
      </c>
      <c r="B20" s="17" t="s">
        <v>61</v>
      </c>
      <c r="C20" s="84" t="s">
        <v>74</v>
      </c>
      <c r="D20" s="81" t="s">
        <v>11</v>
      </c>
      <c r="E20" s="19">
        <v>13</v>
      </c>
      <c r="F20" s="19">
        <v>15</v>
      </c>
      <c r="G20" s="19">
        <v>21</v>
      </c>
      <c r="H20" s="19">
        <v>16</v>
      </c>
      <c r="I20" s="19">
        <v>18</v>
      </c>
      <c r="J20" s="19">
        <v>20</v>
      </c>
      <c r="K20" s="17"/>
      <c r="L20" s="17" t="s">
        <v>29</v>
      </c>
      <c r="M20" s="17">
        <f t="shared" si="0"/>
        <v>103</v>
      </c>
      <c r="N20" s="19" t="s">
        <v>30</v>
      </c>
      <c r="O20" s="17">
        <f t="shared" si="1"/>
        <v>82</v>
      </c>
      <c r="P20" s="26"/>
    </row>
    <row r="21" spans="1:16" s="10" customFormat="1" ht="12.75">
      <c r="A21" s="10">
        <f t="shared" si="2"/>
        <v>17</v>
      </c>
      <c r="B21" s="17" t="s">
        <v>58</v>
      </c>
      <c r="C21" s="81" t="s">
        <v>73</v>
      </c>
      <c r="D21" s="81" t="s">
        <v>11</v>
      </c>
      <c r="E21" s="19">
        <v>14</v>
      </c>
      <c r="F21" s="19">
        <v>17</v>
      </c>
      <c r="G21" s="19">
        <v>18</v>
      </c>
      <c r="H21" s="19">
        <v>18</v>
      </c>
      <c r="I21" s="19">
        <v>35</v>
      </c>
      <c r="J21" s="19">
        <v>17</v>
      </c>
      <c r="K21" s="17"/>
      <c r="L21" s="17" t="s">
        <v>29</v>
      </c>
      <c r="M21" s="17">
        <f t="shared" si="0"/>
        <v>119</v>
      </c>
      <c r="N21" s="19" t="s">
        <v>30</v>
      </c>
      <c r="O21" s="17">
        <f t="shared" si="1"/>
        <v>84</v>
      </c>
      <c r="P21" s="26"/>
    </row>
    <row r="22" spans="1:16" s="10" customFormat="1" ht="12.75">
      <c r="A22" s="10">
        <f t="shared" si="2"/>
        <v>18</v>
      </c>
      <c r="B22" s="17" t="s">
        <v>66</v>
      </c>
      <c r="C22" s="81" t="s">
        <v>74</v>
      </c>
      <c r="D22" s="81" t="s">
        <v>11</v>
      </c>
      <c r="E22" s="19">
        <v>12</v>
      </c>
      <c r="F22" s="19">
        <v>35</v>
      </c>
      <c r="G22" s="19">
        <v>15</v>
      </c>
      <c r="H22" s="19">
        <v>35</v>
      </c>
      <c r="I22" s="19">
        <v>14</v>
      </c>
      <c r="J22" s="19">
        <v>13</v>
      </c>
      <c r="K22" s="17"/>
      <c r="L22" s="17" t="s">
        <v>29</v>
      </c>
      <c r="M22" s="17">
        <f t="shared" si="0"/>
        <v>124</v>
      </c>
      <c r="N22" s="19" t="s">
        <v>30</v>
      </c>
      <c r="O22" s="17">
        <f t="shared" si="1"/>
        <v>89</v>
      </c>
      <c r="P22" s="26"/>
    </row>
    <row r="23" spans="1:16" s="10" customFormat="1" ht="12.75">
      <c r="A23" s="10">
        <f t="shared" si="2"/>
        <v>19</v>
      </c>
      <c r="B23" s="17" t="s">
        <v>35</v>
      </c>
      <c r="C23" s="87" t="s">
        <v>74</v>
      </c>
      <c r="D23" s="81" t="s">
        <v>11</v>
      </c>
      <c r="E23" s="19">
        <v>18</v>
      </c>
      <c r="F23" s="19">
        <v>20</v>
      </c>
      <c r="G23" s="19">
        <v>19</v>
      </c>
      <c r="H23" s="19">
        <v>17</v>
      </c>
      <c r="I23" s="19">
        <v>18</v>
      </c>
      <c r="J23" s="19">
        <v>19</v>
      </c>
      <c r="K23" s="17"/>
      <c r="L23" s="17" t="s">
        <v>29</v>
      </c>
      <c r="M23" s="17">
        <f t="shared" si="0"/>
        <v>111</v>
      </c>
      <c r="N23" s="19" t="s">
        <v>30</v>
      </c>
      <c r="O23" s="17">
        <f t="shared" si="1"/>
        <v>91</v>
      </c>
      <c r="P23" s="26"/>
    </row>
    <row r="24" spans="1:16" s="10" customFormat="1" ht="12.75">
      <c r="A24" s="10">
        <f t="shared" si="2"/>
        <v>20</v>
      </c>
      <c r="B24" s="17" t="s">
        <v>54</v>
      </c>
      <c r="C24" s="17" t="s">
        <v>74</v>
      </c>
      <c r="D24" s="17" t="s">
        <v>11</v>
      </c>
      <c r="E24" s="19">
        <v>15</v>
      </c>
      <c r="F24" s="19">
        <v>21</v>
      </c>
      <c r="G24" s="19">
        <v>17</v>
      </c>
      <c r="H24" s="19">
        <v>35</v>
      </c>
      <c r="I24" s="19">
        <v>17</v>
      </c>
      <c r="J24" s="19">
        <v>21</v>
      </c>
      <c r="K24" s="17"/>
      <c r="L24" s="17" t="s">
        <v>29</v>
      </c>
      <c r="M24" s="17">
        <f t="shared" si="0"/>
        <v>126</v>
      </c>
      <c r="N24" s="19" t="s">
        <v>30</v>
      </c>
      <c r="O24" s="17">
        <f t="shared" si="1"/>
        <v>91</v>
      </c>
      <c r="P24" s="26"/>
    </row>
    <row r="25" spans="1:16" s="10" customFormat="1" ht="12.75">
      <c r="A25" s="10">
        <f t="shared" si="2"/>
        <v>21</v>
      </c>
      <c r="B25" s="17" t="s">
        <v>87</v>
      </c>
      <c r="C25" s="17" t="s">
        <v>74</v>
      </c>
      <c r="D25" s="17" t="s">
        <v>11</v>
      </c>
      <c r="E25" s="19">
        <v>35</v>
      </c>
      <c r="F25" s="19">
        <v>14</v>
      </c>
      <c r="G25" s="19">
        <v>35</v>
      </c>
      <c r="H25" s="19">
        <v>11</v>
      </c>
      <c r="I25" s="19">
        <v>15</v>
      </c>
      <c r="J25" s="19">
        <v>18</v>
      </c>
      <c r="K25" s="17"/>
      <c r="L25" s="17" t="s">
        <v>29</v>
      </c>
      <c r="M25" s="17">
        <f t="shared" si="0"/>
        <v>128</v>
      </c>
      <c r="N25" s="19" t="s">
        <v>30</v>
      </c>
      <c r="O25" s="17">
        <f t="shared" si="1"/>
        <v>93</v>
      </c>
      <c r="P25" s="26"/>
    </row>
    <row r="26" spans="1:16" s="10" customFormat="1" ht="12.75">
      <c r="A26" s="10">
        <f t="shared" si="2"/>
        <v>22</v>
      </c>
      <c r="B26" s="17" t="s">
        <v>36</v>
      </c>
      <c r="C26" s="17" t="s">
        <v>74</v>
      </c>
      <c r="D26" s="17" t="s">
        <v>9</v>
      </c>
      <c r="E26" s="19">
        <v>8</v>
      </c>
      <c r="F26" s="19">
        <v>35</v>
      </c>
      <c r="G26" s="19">
        <v>10</v>
      </c>
      <c r="H26" s="19">
        <v>7</v>
      </c>
      <c r="I26" s="19">
        <v>35</v>
      </c>
      <c r="J26" s="19">
        <v>35</v>
      </c>
      <c r="K26" s="17"/>
      <c r="L26" s="17" t="s">
        <v>29</v>
      </c>
      <c r="M26" s="17">
        <f t="shared" si="0"/>
        <v>130</v>
      </c>
      <c r="N26" s="19" t="s">
        <v>30</v>
      </c>
      <c r="O26" s="17">
        <f t="shared" si="1"/>
        <v>95</v>
      </c>
      <c r="P26" s="25"/>
    </row>
    <row r="27" spans="1:16" s="10" customFormat="1" ht="12.75">
      <c r="A27" s="10">
        <v>23</v>
      </c>
      <c r="B27" s="17" t="s">
        <v>125</v>
      </c>
      <c r="C27" s="17" t="s">
        <v>73</v>
      </c>
      <c r="D27" s="17" t="s">
        <v>40</v>
      </c>
      <c r="E27" s="19">
        <v>35</v>
      </c>
      <c r="F27" s="19">
        <v>35</v>
      </c>
      <c r="G27" s="19">
        <v>35</v>
      </c>
      <c r="H27" s="19">
        <v>14</v>
      </c>
      <c r="I27" s="19">
        <v>12</v>
      </c>
      <c r="J27" s="19">
        <v>9</v>
      </c>
      <c r="K27" s="17"/>
      <c r="L27" s="17" t="s">
        <v>29</v>
      </c>
      <c r="M27" s="17">
        <f t="shared" si="0"/>
        <v>140</v>
      </c>
      <c r="N27" s="19" t="s">
        <v>30</v>
      </c>
      <c r="O27" s="17">
        <f t="shared" si="1"/>
        <v>105</v>
      </c>
      <c r="P27" s="25"/>
    </row>
    <row r="28" spans="1:16" s="10" customFormat="1" ht="12.75">
      <c r="A28" s="10">
        <v>24</v>
      </c>
      <c r="B28" s="17" t="s">
        <v>63</v>
      </c>
      <c r="C28" s="17" t="s">
        <v>73</v>
      </c>
      <c r="D28" s="17" t="s">
        <v>13</v>
      </c>
      <c r="E28" s="19">
        <v>19</v>
      </c>
      <c r="F28" s="19">
        <v>22</v>
      </c>
      <c r="G28" s="19">
        <v>22</v>
      </c>
      <c r="H28" s="19">
        <v>22</v>
      </c>
      <c r="I28" s="19">
        <v>21</v>
      </c>
      <c r="J28" s="19">
        <v>22</v>
      </c>
      <c r="K28" s="17"/>
      <c r="L28" s="17" t="s">
        <v>29</v>
      </c>
      <c r="M28" s="17">
        <f t="shared" si="0"/>
        <v>128</v>
      </c>
      <c r="N28" s="19" t="s">
        <v>30</v>
      </c>
      <c r="O28" s="17">
        <f t="shared" si="1"/>
        <v>106</v>
      </c>
      <c r="P28" s="26"/>
    </row>
    <row r="29" spans="1:16" s="10" customFormat="1" ht="12.75">
      <c r="A29" s="10">
        <v>25</v>
      </c>
      <c r="B29" s="17" t="s">
        <v>94</v>
      </c>
      <c r="C29" s="17"/>
      <c r="D29" s="17" t="s">
        <v>11</v>
      </c>
      <c r="E29" s="19">
        <v>35</v>
      </c>
      <c r="F29" s="19">
        <v>18</v>
      </c>
      <c r="G29" s="19">
        <v>35</v>
      </c>
      <c r="H29" s="19">
        <v>12</v>
      </c>
      <c r="I29" s="19">
        <v>35</v>
      </c>
      <c r="J29" s="19">
        <v>15</v>
      </c>
      <c r="K29" s="17"/>
      <c r="L29" s="17" t="s">
        <v>29</v>
      </c>
      <c r="M29" s="17">
        <f t="shared" si="0"/>
        <v>150</v>
      </c>
      <c r="N29" s="19" t="s">
        <v>30</v>
      </c>
      <c r="O29" s="17">
        <f t="shared" si="1"/>
        <v>115</v>
      </c>
      <c r="P29" s="25"/>
    </row>
    <row r="30" spans="1:16" s="10" customFormat="1" ht="12.75">
      <c r="A30" s="10">
        <f>A29+1</f>
        <v>26</v>
      </c>
      <c r="B30" s="17" t="s">
        <v>124</v>
      </c>
      <c r="C30" s="17" t="s">
        <v>74</v>
      </c>
      <c r="D30" s="17" t="s">
        <v>128</v>
      </c>
      <c r="E30" s="19">
        <v>35</v>
      </c>
      <c r="F30" s="19">
        <v>35</v>
      </c>
      <c r="G30" s="19">
        <v>35</v>
      </c>
      <c r="H30" s="19">
        <v>20</v>
      </c>
      <c r="I30" s="19">
        <v>16</v>
      </c>
      <c r="J30" s="19">
        <v>16</v>
      </c>
      <c r="K30" s="17"/>
      <c r="L30" s="17" t="s">
        <v>29</v>
      </c>
      <c r="M30" s="17">
        <f t="shared" si="0"/>
        <v>157</v>
      </c>
      <c r="N30" s="19" t="s">
        <v>30</v>
      </c>
      <c r="O30" s="17">
        <f t="shared" si="1"/>
        <v>122</v>
      </c>
      <c r="P30" s="26"/>
    </row>
    <row r="31" spans="1:16" s="10" customFormat="1" ht="12.75">
      <c r="A31" s="10">
        <f aca="true" t="shared" si="3" ref="A31:A36">A30+1</f>
        <v>27</v>
      </c>
      <c r="B31" s="17" t="s">
        <v>123</v>
      </c>
      <c r="C31" s="17"/>
      <c r="D31" s="17" t="s">
        <v>128</v>
      </c>
      <c r="E31" s="19">
        <v>35</v>
      </c>
      <c r="F31" s="19">
        <v>35</v>
      </c>
      <c r="G31" s="19">
        <v>35</v>
      </c>
      <c r="H31" s="19">
        <v>21</v>
      </c>
      <c r="I31" s="19">
        <v>19</v>
      </c>
      <c r="J31" s="19">
        <v>14</v>
      </c>
      <c r="K31" s="17"/>
      <c r="L31" s="17" t="s">
        <v>29</v>
      </c>
      <c r="M31" s="17">
        <f t="shared" si="0"/>
        <v>159</v>
      </c>
      <c r="N31" s="19" t="s">
        <v>30</v>
      </c>
      <c r="O31" s="17">
        <f t="shared" si="1"/>
        <v>124</v>
      </c>
      <c r="P31" s="25"/>
    </row>
    <row r="32" spans="1:16" s="10" customFormat="1" ht="12.75">
      <c r="A32" s="10">
        <f t="shared" si="3"/>
        <v>28</v>
      </c>
      <c r="B32" s="17" t="s">
        <v>96</v>
      </c>
      <c r="C32" s="17"/>
      <c r="D32" s="17" t="s">
        <v>11</v>
      </c>
      <c r="E32" s="19">
        <v>35</v>
      </c>
      <c r="F32" s="19">
        <v>19</v>
      </c>
      <c r="G32" s="19">
        <v>20</v>
      </c>
      <c r="H32" s="19">
        <v>19</v>
      </c>
      <c r="I32" s="19">
        <v>35</v>
      </c>
      <c r="J32" s="19">
        <v>35</v>
      </c>
      <c r="K32" s="17"/>
      <c r="L32" s="17" t="s">
        <v>29</v>
      </c>
      <c r="M32" s="17">
        <f t="shared" si="0"/>
        <v>163</v>
      </c>
      <c r="N32" s="19" t="s">
        <v>30</v>
      </c>
      <c r="O32" s="17">
        <f t="shared" si="1"/>
        <v>128</v>
      </c>
      <c r="P32" s="26"/>
    </row>
    <row r="33" spans="1:18" s="10" customFormat="1" ht="12.75">
      <c r="A33" s="10">
        <f t="shared" si="3"/>
        <v>29</v>
      </c>
      <c r="B33" s="17" t="s">
        <v>60</v>
      </c>
      <c r="C33" s="82"/>
      <c r="D33" s="17" t="s">
        <v>11</v>
      </c>
      <c r="E33" s="19">
        <v>16</v>
      </c>
      <c r="F33" s="19">
        <v>35</v>
      </c>
      <c r="G33" s="19">
        <v>35</v>
      </c>
      <c r="H33" s="19">
        <v>35</v>
      </c>
      <c r="I33" s="19">
        <v>35</v>
      </c>
      <c r="J33" s="19">
        <v>35</v>
      </c>
      <c r="K33" s="17"/>
      <c r="L33" s="17" t="s">
        <v>29</v>
      </c>
      <c r="M33" s="17">
        <f t="shared" si="0"/>
        <v>191</v>
      </c>
      <c r="N33" s="19" t="s">
        <v>30</v>
      </c>
      <c r="O33" s="17">
        <f t="shared" si="1"/>
        <v>156</v>
      </c>
      <c r="P33" s="25"/>
      <c r="Q33"/>
      <c r="R33"/>
    </row>
    <row r="34" spans="1:18" s="10" customFormat="1" ht="12.75">
      <c r="A34" s="10">
        <f t="shared" si="3"/>
        <v>30</v>
      </c>
      <c r="B34" s="17" t="s">
        <v>79</v>
      </c>
      <c r="C34" s="17" t="s">
        <v>73</v>
      </c>
      <c r="D34" s="17" t="s">
        <v>13</v>
      </c>
      <c r="E34" s="19">
        <v>35</v>
      </c>
      <c r="F34" s="19">
        <v>23</v>
      </c>
      <c r="G34" s="19">
        <v>35</v>
      </c>
      <c r="H34" s="19">
        <v>35</v>
      </c>
      <c r="I34" s="19">
        <v>35</v>
      </c>
      <c r="J34" s="19">
        <v>35</v>
      </c>
      <c r="K34" s="17"/>
      <c r="L34" s="17" t="s">
        <v>29</v>
      </c>
      <c r="M34" s="17">
        <f t="shared" si="0"/>
        <v>198</v>
      </c>
      <c r="N34" s="19" t="s">
        <v>30</v>
      </c>
      <c r="O34" s="17">
        <f t="shared" si="1"/>
        <v>163</v>
      </c>
      <c r="P34" s="25"/>
      <c r="Q34"/>
      <c r="R34"/>
    </row>
    <row r="35" spans="1:18" s="10" customFormat="1" ht="12.75">
      <c r="A35" s="10">
        <f t="shared" si="3"/>
        <v>31</v>
      </c>
      <c r="B35" s="17" t="s">
        <v>38</v>
      </c>
      <c r="C35" s="17"/>
      <c r="D35" s="17"/>
      <c r="E35" s="19">
        <v>35</v>
      </c>
      <c r="F35" s="19">
        <v>35</v>
      </c>
      <c r="G35" s="19">
        <v>35</v>
      </c>
      <c r="H35" s="19">
        <v>35</v>
      </c>
      <c r="I35" s="19">
        <v>35</v>
      </c>
      <c r="J35" s="19">
        <v>35</v>
      </c>
      <c r="K35" s="17"/>
      <c r="L35" s="17" t="s">
        <v>29</v>
      </c>
      <c r="M35" s="17">
        <f t="shared" si="0"/>
        <v>210</v>
      </c>
      <c r="N35" s="19" t="s">
        <v>30</v>
      </c>
      <c r="O35" s="17">
        <f t="shared" si="1"/>
        <v>175</v>
      </c>
      <c r="P35" s="25"/>
      <c r="Q35"/>
      <c r="R35"/>
    </row>
    <row r="36" spans="1:18" s="10" customFormat="1" ht="12.75">
      <c r="A36" s="10">
        <f t="shared" si="3"/>
        <v>32</v>
      </c>
      <c r="B36" s="17"/>
      <c r="C36" s="17"/>
      <c r="D36" s="17"/>
      <c r="E36" s="19"/>
      <c r="F36" s="19"/>
      <c r="G36" s="19"/>
      <c r="H36" s="19"/>
      <c r="I36" s="19"/>
      <c r="J36" s="19"/>
      <c r="K36" s="17"/>
      <c r="L36" s="17" t="s">
        <v>29</v>
      </c>
      <c r="M36" s="17">
        <f t="shared" si="0"/>
        <v>0</v>
      </c>
      <c r="N36" s="19" t="s">
        <v>30</v>
      </c>
      <c r="O36" s="17">
        <f t="shared" si="1"/>
        <v>0</v>
      </c>
      <c r="P36" s="25"/>
      <c r="Q36"/>
      <c r="R36"/>
    </row>
    <row r="38" ht="12.75">
      <c r="B38" t="s">
        <v>75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Erik</cp:lastModifiedBy>
  <cp:lastPrinted>2014-01-23T17:17:59Z</cp:lastPrinted>
  <dcterms:created xsi:type="dcterms:W3CDTF">2011-10-17T08:30:46Z</dcterms:created>
  <dcterms:modified xsi:type="dcterms:W3CDTF">2015-10-11T10:37:54Z</dcterms:modified>
  <cp:category/>
  <cp:version/>
  <cp:contentType/>
  <cp:contentStatus/>
</cp:coreProperties>
</file>